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C2FW11_U\Documents\新電力　H28.12\"/>
    </mc:Choice>
  </mc:AlternateContent>
  <bookViews>
    <workbookView xWindow="0" yWindow="0" windowWidth="20490" windowHeight="7770" tabRatio="793"/>
  </bookViews>
  <sheets>
    <sheet name="様式第4-1～4-4" sheetId="4" r:id="rId1"/>
  </sheets>
  <definedNames>
    <definedName name="_xlnm.Print_Area" localSheetId="0">'様式第4-1～4-4'!$B$2:$O$33,'様式第4-1～4-4'!$B$36:$O$67,'様式第4-1～4-4'!$B$71:$O$102,'様式第4-1～4-4'!$B$106:$O$137</definedName>
  </definedNames>
  <calcPr calcId="152511"/>
</workbook>
</file>

<file path=xl/calcChain.xml><?xml version="1.0" encoding="utf-8"?>
<calcChain xmlns="http://schemas.openxmlformats.org/spreadsheetml/2006/main">
  <c r="L129" i="4" l="1"/>
  <c r="L128" i="4"/>
  <c r="L126" i="4"/>
  <c r="L127" i="4"/>
  <c r="L125" i="4"/>
  <c r="L124" i="4"/>
  <c r="L120" i="4"/>
  <c r="M123" i="4"/>
  <c r="K123" i="4"/>
  <c r="K122" i="4"/>
  <c r="K121" i="4"/>
  <c r="L119" i="4"/>
  <c r="L118" i="4"/>
  <c r="F129" i="4"/>
  <c r="F120" i="4"/>
  <c r="F121" i="4"/>
  <c r="F122" i="4"/>
  <c r="F123" i="4"/>
  <c r="F124" i="4"/>
  <c r="F125" i="4"/>
  <c r="F126" i="4"/>
  <c r="F127" i="4"/>
  <c r="I127" i="4" s="1"/>
  <c r="F128" i="4"/>
  <c r="F119" i="4"/>
  <c r="F118" i="4"/>
  <c r="I118" i="4" s="1"/>
  <c r="L89" i="4"/>
  <c r="L94" i="4"/>
  <c r="L93" i="4"/>
  <c r="L92" i="4"/>
  <c r="L90" i="4"/>
  <c r="L91" i="4"/>
  <c r="L85" i="4"/>
  <c r="K86" i="4"/>
  <c r="K87" i="4"/>
  <c r="K88" i="4"/>
  <c r="L84" i="4"/>
  <c r="L83" i="4"/>
  <c r="L48" i="4"/>
  <c r="F94" i="4"/>
  <c r="F91" i="4"/>
  <c r="F92" i="4"/>
  <c r="F93" i="4"/>
  <c r="F90" i="4"/>
  <c r="F89" i="4"/>
  <c r="F88" i="4"/>
  <c r="F87" i="4"/>
  <c r="F86" i="4"/>
  <c r="F85" i="4"/>
  <c r="F84" i="4"/>
  <c r="I84" i="4" s="1"/>
  <c r="F83" i="4"/>
  <c r="I83" i="4" s="1"/>
  <c r="F48" i="4"/>
  <c r="I48" i="4" s="1"/>
  <c r="L59" i="4"/>
  <c r="L58" i="4"/>
  <c r="L57" i="4"/>
  <c r="L56" i="4"/>
  <c r="L55" i="4"/>
  <c r="L54" i="4"/>
  <c r="L50" i="4"/>
  <c r="K53" i="4"/>
  <c r="K52" i="4"/>
  <c r="K51" i="4"/>
  <c r="L49" i="4"/>
  <c r="F59" i="4"/>
  <c r="F56" i="4"/>
  <c r="F57" i="4"/>
  <c r="F58" i="4"/>
  <c r="F55" i="4"/>
  <c r="F54" i="4"/>
  <c r="F53" i="4"/>
  <c r="F52" i="4"/>
  <c r="F51" i="4"/>
  <c r="F50" i="4"/>
  <c r="F49" i="4"/>
  <c r="J130" i="4" l="1"/>
  <c r="M129" i="4"/>
  <c r="I129" i="4"/>
  <c r="M128" i="4"/>
  <c r="I128" i="4"/>
  <c r="M127" i="4"/>
  <c r="M126" i="4"/>
  <c r="I126" i="4"/>
  <c r="M125" i="4"/>
  <c r="I125" i="4"/>
  <c r="M124" i="4"/>
  <c r="I124" i="4"/>
  <c r="I123" i="4"/>
  <c r="M122" i="4"/>
  <c r="I122" i="4"/>
  <c r="M121" i="4"/>
  <c r="I121" i="4"/>
  <c r="M120" i="4"/>
  <c r="I120" i="4"/>
  <c r="M119" i="4"/>
  <c r="I119" i="4"/>
  <c r="M118" i="4"/>
  <c r="J95" i="4"/>
  <c r="M94" i="4"/>
  <c r="I94" i="4"/>
  <c r="M93" i="4"/>
  <c r="I93" i="4"/>
  <c r="M92" i="4"/>
  <c r="I92" i="4"/>
  <c r="M91" i="4"/>
  <c r="I91" i="4"/>
  <c r="M90" i="4"/>
  <c r="I90" i="4"/>
  <c r="M89" i="4"/>
  <c r="I89" i="4"/>
  <c r="M88" i="4"/>
  <c r="I88" i="4"/>
  <c r="M87" i="4"/>
  <c r="I87" i="4"/>
  <c r="M86" i="4"/>
  <c r="I86" i="4"/>
  <c r="M85" i="4"/>
  <c r="I85" i="4"/>
  <c r="M84" i="4"/>
  <c r="M83" i="4"/>
  <c r="J60" i="4"/>
  <c r="M59" i="4"/>
  <c r="I59" i="4"/>
  <c r="M58" i="4"/>
  <c r="I58" i="4"/>
  <c r="M57" i="4"/>
  <c r="I57" i="4"/>
  <c r="M56" i="4"/>
  <c r="I56" i="4"/>
  <c r="M55" i="4"/>
  <c r="I55" i="4"/>
  <c r="M54" i="4"/>
  <c r="I54" i="4"/>
  <c r="M53" i="4"/>
  <c r="I53" i="4"/>
  <c r="M52" i="4"/>
  <c r="I52" i="4"/>
  <c r="M51" i="4"/>
  <c r="I51" i="4"/>
  <c r="M50" i="4"/>
  <c r="I50" i="4"/>
  <c r="M49" i="4"/>
  <c r="I49" i="4"/>
  <c r="M48" i="4"/>
  <c r="N120" i="4" l="1"/>
  <c r="N122" i="4"/>
  <c r="N124" i="4"/>
  <c r="N126" i="4"/>
  <c r="N128" i="4"/>
  <c r="N94" i="4"/>
  <c r="N53" i="4"/>
  <c r="N48" i="4"/>
  <c r="N58" i="4"/>
  <c r="N50" i="4"/>
  <c r="N55" i="4"/>
  <c r="N57" i="4"/>
  <c r="N83" i="4"/>
  <c r="N85" i="4"/>
  <c r="N87" i="4"/>
  <c r="N89" i="4"/>
  <c r="N91" i="4"/>
  <c r="N52" i="4"/>
  <c r="N59" i="4"/>
  <c r="N93" i="4"/>
  <c r="N119" i="4"/>
  <c r="N121" i="4"/>
  <c r="N123" i="4"/>
  <c r="N125" i="4"/>
  <c r="N49" i="4"/>
  <c r="N51" i="4"/>
  <c r="N54" i="4"/>
  <c r="N56" i="4"/>
  <c r="N84" i="4"/>
  <c r="N86" i="4"/>
  <c r="N88" i="4"/>
  <c r="N90" i="4"/>
  <c r="N92" i="4"/>
  <c r="N118" i="4"/>
  <c r="N127" i="4"/>
  <c r="N129" i="4"/>
  <c r="N130" i="4" l="1"/>
  <c r="N95" i="4"/>
  <c r="N60" i="4"/>
  <c r="J26" i="4"/>
  <c r="L14" i="4"/>
  <c r="M14" i="4" s="1"/>
  <c r="L16" i="4"/>
  <c r="M16" i="4" s="1"/>
  <c r="L15" i="4"/>
  <c r="M15" i="4" s="1"/>
  <c r="K19" i="4"/>
  <c r="M19" i="4" s="1"/>
  <c r="K18" i="4"/>
  <c r="M18" i="4" s="1"/>
  <c r="K17" i="4"/>
  <c r="M17" i="4" s="1"/>
  <c r="L20" i="4" l="1"/>
  <c r="M20" i="4" s="1"/>
  <c r="L21" i="4"/>
  <c r="M21" i="4" s="1"/>
  <c r="L22" i="4"/>
  <c r="M22" i="4" s="1"/>
  <c r="L23" i="4"/>
  <c r="M23" i="4" s="1"/>
  <c r="L24" i="4"/>
  <c r="M24" i="4" s="1"/>
  <c r="L25" i="4"/>
  <c r="M25" i="4" s="1"/>
  <c r="F25" i="4" l="1"/>
  <c r="I25" i="4" s="1"/>
  <c r="N25" i="4" s="1"/>
  <c r="F24" i="4"/>
  <c r="I24" i="4" s="1"/>
  <c r="N24" i="4" s="1"/>
  <c r="F23" i="4"/>
  <c r="I23" i="4" s="1"/>
  <c r="F22" i="4"/>
  <c r="I22" i="4" s="1"/>
  <c r="F21" i="4"/>
  <c r="I21" i="4" s="1"/>
  <c r="F20" i="4"/>
  <c r="I20" i="4" s="1"/>
  <c r="F19" i="4"/>
  <c r="I19" i="4" s="1"/>
  <c r="F18" i="4"/>
  <c r="I18" i="4" s="1"/>
  <c r="N18" i="4" s="1"/>
  <c r="F17" i="4"/>
  <c r="I17" i="4" s="1"/>
  <c r="N17" i="4" s="1"/>
  <c r="F16" i="4"/>
  <c r="I16" i="4" s="1"/>
  <c r="N16" i="4" s="1"/>
  <c r="F15" i="4"/>
  <c r="I15" i="4" s="1"/>
  <c r="N15" i="4" s="1"/>
  <c r="F14" i="4"/>
  <c r="I14" i="4" s="1"/>
  <c r="N14" i="4" s="1"/>
  <c r="N22" i="4" l="1"/>
  <c r="N20" i="4"/>
  <c r="N19" i="4"/>
  <c r="N21" i="4"/>
  <c r="N23" i="4"/>
  <c r="N26" i="4" l="1"/>
</calcChain>
</file>

<file path=xl/sharedStrings.xml><?xml version="1.0" encoding="utf-8"?>
<sst xmlns="http://schemas.openxmlformats.org/spreadsheetml/2006/main" count="212" uniqueCount="59">
  <si>
    <t>印</t>
    <rPh sb="0" eb="1">
      <t>イン</t>
    </rPh>
    <phoneticPr fontId="3"/>
  </si>
  <si>
    <t>基本料金単価   (円/kW)</t>
    <rPh sb="0" eb="2">
      <t>キホン</t>
    </rPh>
    <rPh sb="2" eb="4">
      <t>リョウキン</t>
    </rPh>
    <rPh sb="4" eb="6">
      <t>タンカ</t>
    </rPh>
    <rPh sb="10" eb="11">
      <t>エン</t>
    </rPh>
    <phoneticPr fontId="9"/>
  </si>
  <si>
    <t>　</t>
    <phoneticPr fontId="9"/>
  </si>
  <si>
    <t>電力量料金単価(円/kWh)</t>
    <rPh sb="0" eb="2">
      <t>デンリョク</t>
    </rPh>
    <rPh sb="2" eb="3">
      <t>リョウ</t>
    </rPh>
    <rPh sb="3" eb="5">
      <t>リョウキン</t>
    </rPh>
    <rPh sb="5" eb="7">
      <t>タンカ</t>
    </rPh>
    <rPh sb="8" eb="9">
      <t>エン</t>
    </rPh>
    <phoneticPr fontId="9"/>
  </si>
  <si>
    <t>夏　　季</t>
    <rPh sb="0" eb="1">
      <t>ナツ</t>
    </rPh>
    <rPh sb="3" eb="4">
      <t>キ</t>
    </rPh>
    <phoneticPr fontId="9"/>
  </si>
  <si>
    <t>商号又は名称：</t>
    <rPh sb="0" eb="2">
      <t>ショウゴウ</t>
    </rPh>
    <rPh sb="2" eb="3">
      <t>マタ</t>
    </rPh>
    <rPh sb="4" eb="6">
      <t>メイショウ</t>
    </rPh>
    <phoneticPr fontId="9"/>
  </si>
  <si>
    <t>その他季</t>
    <rPh sb="2" eb="3">
      <t>タ</t>
    </rPh>
    <rPh sb="3" eb="4">
      <t>キ</t>
    </rPh>
    <phoneticPr fontId="9"/>
  </si>
  <si>
    <t>年月</t>
    <rPh sb="0" eb="2">
      <t>ネンゲツ</t>
    </rPh>
    <phoneticPr fontId="9"/>
  </si>
  <si>
    <t>予定契約電力
(kW)</t>
    <rPh sb="0" eb="2">
      <t>ヨテイ</t>
    </rPh>
    <rPh sb="2" eb="4">
      <t>ケイヤク</t>
    </rPh>
    <rPh sb="4" eb="6">
      <t>デンリョク</t>
    </rPh>
    <phoneticPr fontId="9"/>
  </si>
  <si>
    <t>基本料金単価
(円/kW)</t>
    <rPh sb="0" eb="2">
      <t>キホン</t>
    </rPh>
    <rPh sb="2" eb="4">
      <t>リョウキン</t>
    </rPh>
    <rPh sb="4" eb="6">
      <t>タンカ</t>
    </rPh>
    <rPh sb="8" eb="9">
      <t>エン</t>
    </rPh>
    <phoneticPr fontId="9"/>
  </si>
  <si>
    <t>力率割引
(1.85-力率/100)</t>
    <rPh sb="0" eb="2">
      <t>リキリツ</t>
    </rPh>
    <rPh sb="2" eb="4">
      <t>ワリビキ</t>
    </rPh>
    <rPh sb="11" eb="13">
      <t>リキリツ</t>
    </rPh>
    <phoneticPr fontId="9"/>
  </si>
  <si>
    <t>基本料金
(円)</t>
    <rPh sb="0" eb="2">
      <t>キホン</t>
    </rPh>
    <rPh sb="2" eb="4">
      <t>リョウキン</t>
    </rPh>
    <rPh sb="6" eb="7">
      <t>エン</t>
    </rPh>
    <phoneticPr fontId="9"/>
  </si>
  <si>
    <t>予定使用電力量(kWh)</t>
    <rPh sb="0" eb="2">
      <t>ヨテイ</t>
    </rPh>
    <rPh sb="2" eb="4">
      <t>シヨウ</t>
    </rPh>
    <rPh sb="4" eb="7">
      <t>デンリョクリョウ</t>
    </rPh>
    <phoneticPr fontId="9"/>
  </si>
  <si>
    <t>電力量料金単価</t>
    <rPh sb="0" eb="2">
      <t>デンリョク</t>
    </rPh>
    <rPh sb="2" eb="3">
      <t>リョウ</t>
    </rPh>
    <rPh sb="3" eb="5">
      <t>リョウキン</t>
    </rPh>
    <rPh sb="5" eb="7">
      <t>タンカ</t>
    </rPh>
    <phoneticPr fontId="9"/>
  </si>
  <si>
    <t>電力量料金
(円)</t>
    <rPh sb="0" eb="2">
      <t>デンリョク</t>
    </rPh>
    <rPh sb="2" eb="3">
      <t>リョウ</t>
    </rPh>
    <rPh sb="3" eb="5">
      <t>リョウキン</t>
    </rPh>
    <rPh sb="7" eb="8">
      <t>エン</t>
    </rPh>
    <phoneticPr fontId="9"/>
  </si>
  <si>
    <t>電気料金合計
(円)</t>
    <rPh sb="0" eb="2">
      <t>デンキ</t>
    </rPh>
    <rPh sb="2" eb="4">
      <t>リョウキン</t>
    </rPh>
    <rPh sb="4" eb="6">
      <t>ゴウケイ</t>
    </rPh>
    <rPh sb="8" eb="9">
      <t>エン</t>
    </rPh>
    <phoneticPr fontId="9"/>
  </si>
  <si>
    <t>夏季
(円/kWh)</t>
    <rPh sb="0" eb="2">
      <t>カキ</t>
    </rPh>
    <rPh sb="4" eb="5">
      <t>エン</t>
    </rPh>
    <phoneticPr fontId="9"/>
  </si>
  <si>
    <t>その他季
(円/kWh)</t>
    <rPh sb="2" eb="3">
      <t>タ</t>
    </rPh>
    <rPh sb="3" eb="4">
      <t>キ</t>
    </rPh>
    <rPh sb="6" eb="7">
      <t>エン</t>
    </rPh>
    <phoneticPr fontId="9"/>
  </si>
  <si>
    <t>ａ</t>
    <phoneticPr fontId="9"/>
  </si>
  <si>
    <t>ｂ</t>
    <phoneticPr fontId="9"/>
  </si>
  <si>
    <t>ｃ</t>
    <phoneticPr fontId="9"/>
  </si>
  <si>
    <t>ｄ＝ａ×ｂ×ｃ</t>
    <phoneticPr fontId="9"/>
  </si>
  <si>
    <t>ｅ</t>
    <phoneticPr fontId="9"/>
  </si>
  <si>
    <t>ｆ</t>
    <phoneticPr fontId="9"/>
  </si>
  <si>
    <t>ｇ</t>
    <phoneticPr fontId="9"/>
  </si>
  <si>
    <t>(夏季)ｈ＝ｅ×ｆ
(他季)ｈ＝ｅ×ｇ</t>
    <rPh sb="1" eb="2">
      <t>ナツ</t>
    </rPh>
    <rPh sb="2" eb="3">
      <t>キ</t>
    </rPh>
    <rPh sb="11" eb="12">
      <t>ホカ</t>
    </rPh>
    <rPh sb="12" eb="13">
      <t>キ</t>
    </rPh>
    <phoneticPr fontId="9"/>
  </si>
  <si>
    <t>ｉ＝ｄ＋ｈ</t>
    <phoneticPr fontId="9"/>
  </si>
  <si>
    <t>　　　　５月</t>
    <rPh sb="5" eb="6">
      <t>ガツ</t>
    </rPh>
    <phoneticPr fontId="9"/>
  </si>
  <si>
    <t>　　　　６月</t>
    <rPh sb="5" eb="6">
      <t>ガツ</t>
    </rPh>
    <phoneticPr fontId="9"/>
  </si>
  <si>
    <t>　　　　８月</t>
    <rPh sb="5" eb="6">
      <t>ガツ</t>
    </rPh>
    <phoneticPr fontId="9"/>
  </si>
  <si>
    <t>　　　　９月</t>
    <rPh sb="5" eb="6">
      <t>ガツ</t>
    </rPh>
    <phoneticPr fontId="9"/>
  </si>
  <si>
    <t>　　　　11月</t>
    <rPh sb="6" eb="7">
      <t>ガツ</t>
    </rPh>
    <phoneticPr fontId="9"/>
  </si>
  <si>
    <t>　　　　12月</t>
    <rPh sb="6" eb="7">
      <t>ガツ</t>
    </rPh>
    <phoneticPr fontId="9"/>
  </si>
  <si>
    <t>　　　　２月</t>
    <rPh sb="5" eb="6">
      <t>ガツ</t>
    </rPh>
    <phoneticPr fontId="9"/>
  </si>
  <si>
    <t>　　　　３月</t>
    <rPh sb="5" eb="6">
      <t>ガツ</t>
    </rPh>
    <phoneticPr fontId="9"/>
  </si>
  <si>
    <t>合計</t>
    <rPh sb="0" eb="2">
      <t>ゴウケイ</t>
    </rPh>
    <phoneticPr fontId="9"/>
  </si>
  <si>
    <t>(留意事項)</t>
    <rPh sb="1" eb="3">
      <t>リュウイ</t>
    </rPh>
    <rPh sb="3" eb="5">
      <t>ジコウ</t>
    </rPh>
    <phoneticPr fontId="9"/>
  </si>
  <si>
    <t>(税抜)</t>
    <rPh sb="1" eb="3">
      <t>ゼイヌ</t>
    </rPh>
    <phoneticPr fontId="9"/>
  </si>
  <si>
    <t>(税抜)</t>
    <phoneticPr fontId="3"/>
  </si>
  <si>
    <t>…①</t>
    <phoneticPr fontId="3"/>
  </si>
  <si>
    <t>　　　　７月</t>
    <rPh sb="5" eb="6">
      <t>ガツ</t>
    </rPh>
    <phoneticPr fontId="9"/>
  </si>
  <si>
    <t xml:space="preserve">        10月</t>
    <rPh sb="10" eb="11">
      <t>ガツ</t>
    </rPh>
    <phoneticPr fontId="9"/>
  </si>
  <si>
    <t>（様式第４－１号）</t>
    <rPh sb="1" eb="3">
      <t>ヨウシキ</t>
    </rPh>
    <rPh sb="3" eb="4">
      <t>ダイ</t>
    </rPh>
    <rPh sb="7" eb="8">
      <t>ゴウ</t>
    </rPh>
    <phoneticPr fontId="9"/>
  </si>
  <si>
    <t>（様式第４－２号）</t>
    <rPh sb="1" eb="3">
      <t>ヨウシキ</t>
    </rPh>
    <rPh sb="3" eb="4">
      <t>ダイ</t>
    </rPh>
    <rPh sb="7" eb="8">
      <t>ゴウ</t>
    </rPh>
    <phoneticPr fontId="9"/>
  </si>
  <si>
    <t>（様式第４－３号）</t>
    <rPh sb="1" eb="3">
      <t>ヨウシキ</t>
    </rPh>
    <rPh sb="3" eb="4">
      <t>ダイ</t>
    </rPh>
    <rPh sb="7" eb="8">
      <t>ゴウ</t>
    </rPh>
    <phoneticPr fontId="9"/>
  </si>
  <si>
    <t>（様式第４－４号）</t>
    <rPh sb="1" eb="3">
      <t>ヨウシキ</t>
    </rPh>
    <rPh sb="3" eb="4">
      <t>ダイ</t>
    </rPh>
    <rPh sb="7" eb="8">
      <t>ゴウ</t>
    </rPh>
    <phoneticPr fontId="9"/>
  </si>
  <si>
    <r>
      <t xml:space="preserve"> 1　「基本料金単価」及び「電力量料金単価」は，</t>
    </r>
    <r>
      <rPr>
        <u/>
        <sz val="10"/>
        <color theme="1"/>
        <rFont val="ＭＳ 明朝"/>
        <family val="1"/>
        <charset val="128"/>
      </rPr>
      <t>小数点以下第２位まで記載すること。</t>
    </r>
    <rPh sb="4" eb="6">
      <t>キホン</t>
    </rPh>
    <rPh sb="6" eb="8">
      <t>リョウキン</t>
    </rPh>
    <rPh sb="8" eb="10">
      <t>タンカ</t>
    </rPh>
    <rPh sb="11" eb="12">
      <t>オヨ</t>
    </rPh>
    <rPh sb="14" eb="17">
      <t>デンリョクリョウ</t>
    </rPh>
    <rPh sb="17" eb="19">
      <t>リョウキン</t>
    </rPh>
    <rPh sb="19" eb="21">
      <t>タンカ</t>
    </rPh>
    <rPh sb="24" eb="27">
      <t>ショウスウテン</t>
    </rPh>
    <rPh sb="27" eb="29">
      <t>イカ</t>
    </rPh>
    <rPh sb="29" eb="30">
      <t>ダイ</t>
    </rPh>
    <rPh sb="31" eb="32">
      <t>イ</t>
    </rPh>
    <rPh sb="34" eb="36">
      <t>キサイ</t>
    </rPh>
    <phoneticPr fontId="9"/>
  </si>
  <si>
    <t xml:space="preserve"> 3　力率は100％とすること。</t>
    <rPh sb="3" eb="5">
      <t>リキリツ</t>
    </rPh>
    <phoneticPr fontId="9"/>
  </si>
  <si>
    <r>
      <t xml:space="preserve"> 4　「電気料金合計」は，</t>
    </r>
    <r>
      <rPr>
        <u/>
        <sz val="10"/>
        <color theme="1"/>
        <rFont val="ＭＳ 明朝"/>
        <family val="1"/>
        <charset val="128"/>
      </rPr>
      <t>小数点以下を切捨てること。</t>
    </r>
    <rPh sb="4" eb="6">
      <t>デンキ</t>
    </rPh>
    <rPh sb="6" eb="8">
      <t>リョウキン</t>
    </rPh>
    <rPh sb="8" eb="10">
      <t>ゴウケイ</t>
    </rPh>
    <rPh sb="13" eb="16">
      <t>ショウスウテン</t>
    </rPh>
    <rPh sb="16" eb="18">
      <t>イカ</t>
    </rPh>
    <rPh sb="19" eb="20">
      <t>キ</t>
    </rPh>
    <rPh sb="20" eb="21">
      <t>ス</t>
    </rPh>
    <phoneticPr fontId="9"/>
  </si>
  <si>
    <r>
      <t xml:space="preserve"> 2　月ごとの「基本料金」及び「電力量料金」は，</t>
    </r>
    <r>
      <rPr>
        <u/>
        <sz val="10"/>
        <color theme="1"/>
        <rFont val="ＭＳ 明朝"/>
        <family val="1"/>
        <charset val="128"/>
      </rPr>
      <t>小数点以下第３位以下を切捨てること。</t>
    </r>
    <rPh sb="3" eb="4">
      <t>ツキ</t>
    </rPh>
    <rPh sb="8" eb="10">
      <t>キホン</t>
    </rPh>
    <rPh sb="10" eb="12">
      <t>リョウキン</t>
    </rPh>
    <rPh sb="13" eb="14">
      <t>オヨ</t>
    </rPh>
    <rPh sb="16" eb="19">
      <t>デンリョクリョウ</t>
    </rPh>
    <rPh sb="19" eb="21">
      <t>リョウキン</t>
    </rPh>
    <rPh sb="24" eb="27">
      <t>ショウスウテン</t>
    </rPh>
    <rPh sb="27" eb="29">
      <t>イカ</t>
    </rPh>
    <rPh sb="29" eb="30">
      <t>ダイ</t>
    </rPh>
    <rPh sb="31" eb="32">
      <t>イ</t>
    </rPh>
    <rPh sb="32" eb="34">
      <t>イカ</t>
    </rPh>
    <rPh sb="35" eb="36">
      <t>キ</t>
    </rPh>
    <rPh sb="36" eb="37">
      <t>ス</t>
    </rPh>
    <phoneticPr fontId="9"/>
  </si>
  <si>
    <r>
      <t xml:space="preserve"> 5　月ごとの「基本料金（円）」，「電力量料金（円）」及び「電気料金合計（円）」は，</t>
    </r>
    <r>
      <rPr>
        <u/>
        <sz val="10"/>
        <color theme="1"/>
        <rFont val="ＭＳ 明朝"/>
        <family val="1"/>
        <charset val="128"/>
      </rPr>
      <t>税抜価格を記載すること。</t>
    </r>
    <rPh sb="3" eb="4">
      <t>ツキ</t>
    </rPh>
    <rPh sb="8" eb="10">
      <t>キホン</t>
    </rPh>
    <rPh sb="10" eb="12">
      <t>リョウキン</t>
    </rPh>
    <rPh sb="13" eb="14">
      <t>エン</t>
    </rPh>
    <rPh sb="18" eb="20">
      <t>デンリョク</t>
    </rPh>
    <rPh sb="20" eb="21">
      <t>リョウ</t>
    </rPh>
    <rPh sb="21" eb="23">
      <t>リョウキン</t>
    </rPh>
    <rPh sb="24" eb="25">
      <t>エン</t>
    </rPh>
    <rPh sb="27" eb="28">
      <t>オヨ</t>
    </rPh>
    <rPh sb="30" eb="32">
      <t>デンキ</t>
    </rPh>
    <rPh sb="32" eb="34">
      <t>リョウキン</t>
    </rPh>
    <rPh sb="34" eb="36">
      <t>ゴウケイ</t>
    </rPh>
    <rPh sb="37" eb="38">
      <t>エン</t>
    </rPh>
    <rPh sb="42" eb="44">
      <t>ゼイヌ</t>
    </rPh>
    <rPh sb="44" eb="46">
      <t>カカク</t>
    </rPh>
    <rPh sb="47" eb="49">
      <t>キサイ</t>
    </rPh>
    <phoneticPr fontId="9"/>
  </si>
  <si>
    <t>「徳島県社会福祉事業団が管理運営する施設及び経営施設で使用する電気」の入札内訳書</t>
    <rPh sb="1" eb="4">
      <t>トクシマケン</t>
    </rPh>
    <rPh sb="4" eb="6">
      <t>シャカイ</t>
    </rPh>
    <rPh sb="6" eb="8">
      <t>フクシ</t>
    </rPh>
    <rPh sb="8" eb="11">
      <t>ジギョウダン</t>
    </rPh>
    <rPh sb="12" eb="14">
      <t>カンリ</t>
    </rPh>
    <rPh sb="14" eb="16">
      <t>ウンエイ</t>
    </rPh>
    <rPh sb="18" eb="20">
      <t>シセツ</t>
    </rPh>
    <rPh sb="20" eb="21">
      <t>オヨ</t>
    </rPh>
    <rPh sb="22" eb="24">
      <t>ケイエイ</t>
    </rPh>
    <rPh sb="24" eb="26">
      <t>シセツ</t>
    </rPh>
    <rPh sb="27" eb="29">
      <t>シヨウ</t>
    </rPh>
    <rPh sb="31" eb="33">
      <t>デンキ</t>
    </rPh>
    <rPh sb="35" eb="37">
      <t>ニュウサツ</t>
    </rPh>
    <rPh sb="37" eb="40">
      <t>ウチワケショ</t>
    </rPh>
    <phoneticPr fontId="9"/>
  </si>
  <si>
    <t>徳島県立総合福祉センター</t>
    <rPh sb="0" eb="4">
      <t>トクシマケンリツ</t>
    </rPh>
    <rPh sb="4" eb="6">
      <t>ソウゴウ</t>
    </rPh>
    <rPh sb="6" eb="8">
      <t>フクシ</t>
    </rPh>
    <phoneticPr fontId="9"/>
  </si>
  <si>
    <t>平成31年４月</t>
    <rPh sb="0" eb="2">
      <t>ヘイセイ</t>
    </rPh>
    <rPh sb="4" eb="5">
      <t>ネン</t>
    </rPh>
    <rPh sb="6" eb="7">
      <t>ガツ</t>
    </rPh>
    <phoneticPr fontId="9"/>
  </si>
  <si>
    <t>平成32年１月</t>
    <rPh sb="6" eb="7">
      <t>ガツ</t>
    </rPh>
    <phoneticPr fontId="9"/>
  </si>
  <si>
    <t>希望の郷</t>
    <rPh sb="0" eb="2">
      <t>キボウ</t>
    </rPh>
    <rPh sb="3" eb="4">
      <t>サト</t>
    </rPh>
    <phoneticPr fontId="9"/>
  </si>
  <si>
    <t>未来</t>
    <rPh sb="0" eb="2">
      <t>ミライ</t>
    </rPh>
    <phoneticPr fontId="9"/>
  </si>
  <si>
    <t>徳島県立障がい者交流プラザ</t>
    <rPh sb="0" eb="5">
      <t>トクシマケンリツショウ</t>
    </rPh>
    <rPh sb="7" eb="8">
      <t>シャ</t>
    </rPh>
    <rPh sb="8" eb="10">
      <t>コウリュウ</t>
    </rPh>
    <phoneticPr fontId="9"/>
  </si>
  <si>
    <t>施設名：</t>
    <rPh sb="0" eb="2">
      <t>シセツ</t>
    </rPh>
    <rPh sb="2" eb="3">
      <t>メイ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</si>
</sst>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00_);[Red]\(#,##0.00\)"/>
    <numFmt numFmtId="178" formatCode="#,##0_);[Red]\(#,##0\)"/>
    <numFmt numFmtId="179" formatCode="#,##0.000_);[Red]\(#,##0.000\)"/>
  </numFmts>
  <fonts count="20">
    <font>
      <sz val="9"/>
      <color theme="1"/>
      <name val="ＭＳ ゴシック"/>
      <family val="2"/>
      <charset val="128"/>
    </font>
    <font>
      <sz val="10"/>
      <color theme="1"/>
      <name val="ＭＳ 明朝"/>
      <family val="1"/>
      <charset val="128"/>
    </font>
    <font>
      <sz val="9"/>
      <color theme="1"/>
      <name val="ＭＳ 明朝"/>
      <family val="1"/>
      <charset val="128"/>
    </font>
    <font>
      <sz val="6"/>
      <name val="ＭＳ ゴシック"/>
      <family val="2"/>
      <charset val="128"/>
    </font>
    <font>
      <sz val="11"/>
      <color theme="1"/>
      <name val="ＭＳ 明朝"/>
      <family val="1"/>
      <charset val="128"/>
    </font>
    <font>
      <sz val="12"/>
      <color theme="1"/>
      <name val="ＭＳ 明朝"/>
      <family val="1"/>
      <charset val="128"/>
    </font>
    <font>
      <sz val="8"/>
      <color theme="1"/>
      <name val="ＭＳ 明朝"/>
      <family val="1"/>
      <charset val="128"/>
    </font>
    <font>
      <sz val="10"/>
      <color theme="1"/>
      <name val="ＭＳ Ｐ明朝"/>
      <family val="1"/>
      <charset val="128"/>
    </font>
    <font>
      <u/>
      <sz val="10"/>
      <color theme="1"/>
      <name val="ＭＳ 明朝"/>
      <family val="1"/>
      <charset val="128"/>
    </font>
    <font>
      <sz val="6"/>
      <name val="ＭＳ Ｐゴシック"/>
      <family val="2"/>
      <charset val="128"/>
    </font>
    <font>
      <sz val="11"/>
      <color theme="1"/>
      <name val="ＭＳ Ｐゴシック"/>
      <family val="2"/>
      <charset val="128"/>
    </font>
    <font>
      <sz val="9"/>
      <color theme="1"/>
      <name val="ＭＳ Ｐゴシック"/>
      <family val="2"/>
      <charset val="128"/>
    </font>
    <font>
      <sz val="8"/>
      <color theme="1"/>
      <name val="ＭＳ Ｐ明朝"/>
      <family val="1"/>
      <charset val="128"/>
    </font>
    <font>
      <sz val="8"/>
      <color theme="1"/>
      <name val="ＭＳ Ｐゴシック"/>
      <family val="2"/>
      <charset val="128"/>
    </font>
    <font>
      <sz val="17"/>
      <color theme="1"/>
      <name val="ＭＳ 明朝"/>
      <family val="1"/>
      <charset val="128"/>
    </font>
    <font>
      <sz val="11"/>
      <name val="ＭＳ Ｐゴシック"/>
      <family val="3"/>
      <charset val="128"/>
    </font>
    <font>
      <sz val="10"/>
      <color theme="1"/>
      <name val="ＭＳ Ｐゴシック"/>
      <family val="2"/>
      <charset val="128"/>
    </font>
    <font>
      <strike/>
      <sz val="10"/>
      <color theme="1"/>
      <name val="ＭＳ 明朝"/>
      <family val="1"/>
      <charset val="128"/>
    </font>
    <font>
      <strike/>
      <sz val="9"/>
      <color theme="1"/>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right style="medium">
        <color auto="1"/>
      </right>
      <top/>
      <bottom style="hair">
        <color auto="1"/>
      </bottom>
      <diagonal/>
    </border>
    <border>
      <left style="medium">
        <color auto="1"/>
      </left>
      <right/>
      <top style="hair">
        <color auto="1"/>
      </top>
      <bottom/>
      <diagonal/>
    </border>
    <border>
      <left/>
      <right style="medium">
        <color auto="1"/>
      </right>
      <top style="hair">
        <color auto="1"/>
      </top>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bottom style="medium">
        <color auto="1"/>
      </bottom>
      <diagonal/>
    </border>
    <border>
      <left style="medium">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style="hair">
        <color auto="1"/>
      </right>
      <top style="hair">
        <color auto="1"/>
      </top>
      <bottom style="medium">
        <color auto="1"/>
      </bottom>
      <diagonal/>
    </border>
    <border>
      <left/>
      <right style="hair">
        <color auto="1"/>
      </right>
      <top style="hair">
        <color auto="1"/>
      </top>
      <bottom style="hair">
        <color auto="1"/>
      </bottom>
      <diagonal/>
    </border>
  </borders>
  <cellStyleXfs count="4">
    <xf numFmtId="0" fontId="0" fillId="0" borderId="0">
      <alignment vertical="center"/>
    </xf>
    <xf numFmtId="0" fontId="15" fillId="0" borderId="0"/>
    <xf numFmtId="0" fontId="19" fillId="0" borderId="0"/>
    <xf numFmtId="38" fontId="19" fillId="0" borderId="0" applyFont="0" applyFill="0" applyBorder="0" applyAlignment="0" applyProtection="0">
      <alignment vertical="center"/>
    </xf>
  </cellStyleXfs>
  <cellXfs count="106">
    <xf numFmtId="0" fontId="0" fillId="0" borderId="0" xfId="0">
      <alignment vertical="center"/>
    </xf>
    <xf numFmtId="176" fontId="1" fillId="0" borderId="0" xfId="0" applyNumberFormat="1" applyFont="1" applyAlignment="1">
      <alignment horizontal="center"/>
    </xf>
    <xf numFmtId="176" fontId="1" fillId="0" borderId="0" xfId="0" applyNumberFormat="1" applyFont="1" applyAlignment="1"/>
    <xf numFmtId="176" fontId="4" fillId="0" borderId="0" xfId="0" applyNumberFormat="1" applyFont="1" applyAlignment="1"/>
    <xf numFmtId="176" fontId="1" fillId="0" borderId="6" xfId="0" applyNumberFormat="1" applyFont="1" applyBorder="1" applyAlignment="1"/>
    <xf numFmtId="176" fontId="2" fillId="0" borderId="19" xfId="0" applyNumberFormat="1" applyFont="1" applyBorder="1" applyAlignment="1">
      <alignment horizontal="centerContinuous"/>
    </xf>
    <xf numFmtId="176" fontId="2" fillId="0" borderId="20" xfId="0" applyNumberFormat="1" applyFont="1" applyBorder="1" applyAlignment="1">
      <alignment horizontal="centerContinuous"/>
    </xf>
    <xf numFmtId="176" fontId="2" fillId="0" borderId="21" xfId="0" applyNumberFormat="1" applyFont="1" applyBorder="1" applyAlignment="1">
      <alignment horizontal="centerContinuous"/>
    </xf>
    <xf numFmtId="176" fontId="2" fillId="0" borderId="1" xfId="0" applyNumberFormat="1" applyFont="1" applyBorder="1" applyAlignment="1">
      <alignment horizontal="center"/>
    </xf>
    <xf numFmtId="176" fontId="1" fillId="0" borderId="6" xfId="0" applyNumberFormat="1" applyFont="1" applyBorder="1" applyAlignment="1">
      <alignment horizontal="center"/>
    </xf>
    <xf numFmtId="176" fontId="2" fillId="0" borderId="24" xfId="0" applyNumberFormat="1" applyFont="1" applyBorder="1" applyAlignment="1">
      <alignment horizontal="center"/>
    </xf>
    <xf numFmtId="176" fontId="2" fillId="0" borderId="28" xfId="0" applyNumberFormat="1" applyFont="1" applyBorder="1" applyAlignment="1">
      <alignment horizontal="centerContinuous"/>
    </xf>
    <xf numFmtId="176" fontId="2" fillId="0" borderId="8" xfId="0" applyNumberFormat="1" applyFont="1" applyBorder="1" applyAlignment="1">
      <alignment horizontal="center" wrapText="1"/>
    </xf>
    <xf numFmtId="176" fontId="7" fillId="0" borderId="0" xfId="0" applyNumberFormat="1" applyFont="1" applyAlignment="1"/>
    <xf numFmtId="176" fontId="12" fillId="0" borderId="31" xfId="0" applyNumberFormat="1" applyFont="1" applyBorder="1" applyAlignment="1">
      <alignment horizontal="center" wrapText="1"/>
    </xf>
    <xf numFmtId="176" fontId="2" fillId="0" borderId="32" xfId="0" applyNumberFormat="1" applyFont="1" applyBorder="1" applyAlignment="1">
      <alignment horizontal="centerContinuous"/>
    </xf>
    <xf numFmtId="176" fontId="2" fillId="0" borderId="9" xfId="0" applyNumberFormat="1" applyFont="1" applyBorder="1" applyAlignment="1">
      <alignment horizontal="centerContinuous"/>
    </xf>
    <xf numFmtId="176" fontId="2" fillId="0" borderId="29" xfId="0" applyNumberFormat="1" applyFont="1" applyBorder="1" applyAlignment="1">
      <alignment horizontal="centerContinuous"/>
    </xf>
    <xf numFmtId="176" fontId="2" fillId="0" borderId="1" xfId="0" applyNumberFormat="1" applyFont="1" applyBorder="1" applyAlignment="1">
      <alignment horizontal="centerContinuous"/>
    </xf>
    <xf numFmtId="178" fontId="4" fillId="2" borderId="1" xfId="0" applyNumberFormat="1" applyFont="1" applyFill="1" applyBorder="1" applyAlignment="1"/>
    <xf numFmtId="177" fontId="4" fillId="0" borderId="8" xfId="0" applyNumberFormat="1" applyFont="1" applyBorder="1" applyAlignment="1"/>
    <xf numFmtId="178" fontId="4" fillId="2" borderId="8" xfId="0" applyNumberFormat="1" applyFont="1" applyFill="1" applyBorder="1" applyAlignment="1"/>
    <xf numFmtId="176" fontId="2" fillId="0" borderId="33" xfId="0" applyNumberFormat="1" applyFont="1" applyBorder="1" applyAlignment="1">
      <alignment horizontal="centerContinuous"/>
    </xf>
    <xf numFmtId="176" fontId="2" fillId="0" borderId="34" xfId="0" applyNumberFormat="1" applyFont="1" applyBorder="1" applyAlignment="1">
      <alignment horizontal="centerContinuous"/>
    </xf>
    <xf numFmtId="176" fontId="4" fillId="2" borderId="35" xfId="0" applyNumberFormat="1" applyFont="1" applyFill="1" applyBorder="1" applyAlignment="1"/>
    <xf numFmtId="176" fontId="4" fillId="2" borderId="36" xfId="0" applyNumberFormat="1" applyFont="1" applyFill="1" applyBorder="1" applyAlignment="1"/>
    <xf numFmtId="176" fontId="4" fillId="2" borderId="34" xfId="0" applyNumberFormat="1" applyFont="1" applyFill="1" applyBorder="1" applyAlignment="1"/>
    <xf numFmtId="176" fontId="2" fillId="0" borderId="0" xfId="0" applyNumberFormat="1" applyFont="1" applyAlignment="1"/>
    <xf numFmtId="176" fontId="2" fillId="0" borderId="0" xfId="0" applyNumberFormat="1" applyFont="1" applyFill="1" applyBorder="1" applyAlignment="1">
      <alignment horizontal="centerContinuous"/>
    </xf>
    <xf numFmtId="176" fontId="4" fillId="0" borderId="0" xfId="0" applyNumberFormat="1" applyFont="1" applyFill="1" applyBorder="1" applyAlignment="1"/>
    <xf numFmtId="176" fontId="14" fillId="0" borderId="0" xfId="0" applyNumberFormat="1" applyFont="1" applyAlignment="1"/>
    <xf numFmtId="176" fontId="14" fillId="0" borderId="0" xfId="0" applyNumberFormat="1" applyFont="1" applyAlignment="1">
      <alignment horizontal="centerContinuous"/>
    </xf>
    <xf numFmtId="176" fontId="1" fillId="0" borderId="0" xfId="0" applyNumberFormat="1" applyFont="1" applyFill="1" applyBorder="1" applyAlignment="1">
      <alignment horizontal="left"/>
    </xf>
    <xf numFmtId="176" fontId="4" fillId="0" borderId="0" xfId="0" applyNumberFormat="1" applyFont="1" applyAlignment="1">
      <alignment horizontal="right"/>
    </xf>
    <xf numFmtId="176" fontId="18" fillId="0" borderId="0" xfId="0" applyNumberFormat="1" applyFont="1" applyFill="1" applyBorder="1" applyAlignment="1"/>
    <xf numFmtId="176" fontId="4" fillId="0" borderId="0" xfId="0" applyNumberFormat="1" applyFont="1" applyBorder="1" applyAlignment="1"/>
    <xf numFmtId="0" fontId="6" fillId="0" borderId="13" xfId="0" applyFont="1" applyBorder="1" applyAlignment="1">
      <alignment horizontal="center" wrapText="1"/>
    </xf>
    <xf numFmtId="179" fontId="4" fillId="0" borderId="5" xfId="0" applyNumberFormat="1" applyFont="1" applyBorder="1" applyAlignment="1"/>
    <xf numFmtId="0" fontId="6" fillId="0" borderId="14" xfId="0" applyFont="1" applyBorder="1" applyAlignment="1">
      <alignment horizontal="center"/>
    </xf>
    <xf numFmtId="178" fontId="4" fillId="0" borderId="15" xfId="0" applyNumberFormat="1" applyFont="1" applyBorder="1" applyAlignment="1"/>
    <xf numFmtId="178" fontId="4" fillId="0" borderId="23" xfId="0" applyNumberFormat="1" applyFont="1" applyBorder="1" applyAlignment="1"/>
    <xf numFmtId="178" fontId="4" fillId="0" borderId="17" xfId="0" applyNumberFormat="1" applyFont="1" applyBorder="1" applyAlignment="1"/>
    <xf numFmtId="176" fontId="4" fillId="0" borderId="37" xfId="0" applyNumberFormat="1" applyFont="1" applyBorder="1" applyAlignment="1"/>
    <xf numFmtId="0" fontId="12" fillId="0" borderId="42" xfId="0" applyFont="1" applyBorder="1" applyAlignment="1">
      <alignment horizontal="center" wrapText="1"/>
    </xf>
    <xf numFmtId="0" fontId="6" fillId="0" borderId="43" xfId="0" applyFont="1" applyBorder="1" applyAlignment="1">
      <alignment horizontal="center" wrapText="1"/>
    </xf>
    <xf numFmtId="179" fontId="4" fillId="0" borderId="45" xfId="0" applyNumberFormat="1" applyFont="1" applyBorder="1" applyAlignment="1"/>
    <xf numFmtId="178" fontId="4" fillId="0" borderId="47" xfId="0" applyNumberFormat="1" applyFont="1" applyFill="1" applyBorder="1" applyAlignment="1"/>
    <xf numFmtId="176" fontId="4" fillId="2" borderId="48" xfId="0" applyNumberFormat="1" applyFont="1" applyFill="1" applyBorder="1" applyAlignment="1"/>
    <xf numFmtId="0" fontId="0" fillId="0" borderId="0" xfId="0" applyFont="1" applyAlignment="1"/>
    <xf numFmtId="177" fontId="4" fillId="0" borderId="1" xfId="0" applyNumberFormat="1" applyFont="1" applyFill="1" applyBorder="1" applyAlignment="1"/>
    <xf numFmtId="178" fontId="4" fillId="0" borderId="44" xfId="0" applyNumberFormat="1" applyFont="1" applyBorder="1" applyAlignment="1"/>
    <xf numFmtId="178" fontId="4" fillId="0" borderId="46" xfId="0" applyNumberFormat="1" applyFont="1" applyBorder="1" applyAlignment="1"/>
    <xf numFmtId="178" fontId="4" fillId="0" borderId="40" xfId="0" applyNumberFormat="1" applyFont="1" applyBorder="1" applyAlignment="1"/>
    <xf numFmtId="0" fontId="12" fillId="0" borderId="31" xfId="0" applyFont="1" applyBorder="1" applyAlignment="1">
      <alignment horizontal="center" wrapText="1"/>
    </xf>
    <xf numFmtId="0" fontId="0" fillId="0" borderId="0" xfId="0" applyFont="1" applyBorder="1" applyAlignment="1"/>
    <xf numFmtId="177" fontId="4" fillId="0" borderId="9" xfId="0" applyNumberFormat="1" applyFont="1" applyBorder="1" applyAlignment="1"/>
    <xf numFmtId="177" fontId="4" fillId="0" borderId="1" xfId="0" applyNumberFormat="1" applyFont="1" applyBorder="1" applyAlignment="1"/>
    <xf numFmtId="177" fontId="4" fillId="2" borderId="9" xfId="0" applyNumberFormat="1" applyFont="1" applyFill="1" applyBorder="1" applyAlignment="1"/>
    <xf numFmtId="177" fontId="4" fillId="2" borderId="1" xfId="0" applyNumberFormat="1" applyFont="1" applyFill="1" applyBorder="1" applyAlignment="1"/>
    <xf numFmtId="0" fontId="12" fillId="0" borderId="31" xfId="0" applyFont="1" applyBorder="1" applyAlignment="1">
      <alignment horizontal="center" wrapText="1"/>
    </xf>
    <xf numFmtId="0" fontId="0" fillId="0" borderId="0" xfId="0" applyFont="1" applyBorder="1" applyAlignment="1"/>
    <xf numFmtId="176" fontId="5" fillId="0" borderId="6" xfId="0" applyNumberFormat="1" applyFont="1" applyBorder="1" applyAlignment="1">
      <alignment horizontal="center"/>
    </xf>
    <xf numFmtId="176" fontId="17" fillId="0" borderId="0" xfId="0" applyNumberFormat="1" applyFont="1" applyBorder="1" applyAlignment="1">
      <alignment horizontal="center"/>
    </xf>
    <xf numFmtId="0" fontId="0" fillId="0" borderId="0" xfId="0" applyFont="1" applyBorder="1" applyAlignment="1"/>
    <xf numFmtId="178" fontId="4" fillId="0" borderId="9" xfId="0" applyNumberFormat="1" applyFont="1" applyBorder="1" applyAlignment="1"/>
    <xf numFmtId="178" fontId="10" fillId="0" borderId="9" xfId="0" applyNumberFormat="1" applyFont="1" applyBorder="1" applyAlignment="1"/>
    <xf numFmtId="177" fontId="4" fillId="0" borderId="9" xfId="0" applyNumberFormat="1" applyFont="1" applyFill="1" applyBorder="1" applyAlignment="1"/>
    <xf numFmtId="177" fontId="10" fillId="0" borderId="9" xfId="0" applyNumberFormat="1" applyFont="1" applyFill="1" applyBorder="1" applyAlignment="1"/>
    <xf numFmtId="177" fontId="4" fillId="0" borderId="22" xfId="0" applyNumberFormat="1" applyFont="1" applyBorder="1" applyAlignment="1" applyProtection="1">
      <protection locked="0"/>
    </xf>
    <xf numFmtId="177" fontId="10" fillId="0" borderId="18" xfId="0" applyNumberFormat="1" applyFont="1" applyBorder="1" applyAlignment="1" applyProtection="1">
      <protection locked="0"/>
    </xf>
    <xf numFmtId="176" fontId="2" fillId="0" borderId="16" xfId="0" applyNumberFormat="1" applyFont="1" applyBorder="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177" fontId="4" fillId="0" borderId="7" xfId="0" applyNumberFormat="1" applyFont="1" applyBorder="1" applyAlignment="1" applyProtection="1">
      <protection locked="0"/>
    </xf>
    <xf numFmtId="177" fontId="10" fillId="0" borderId="23" xfId="0" applyNumberFormat="1" applyFont="1" applyBorder="1" applyAlignment="1" applyProtection="1">
      <protection locked="0"/>
    </xf>
    <xf numFmtId="0" fontId="12" fillId="0" borderId="31" xfId="0" applyFont="1" applyBorder="1" applyAlignment="1">
      <alignment horizontal="center" wrapText="1"/>
    </xf>
    <xf numFmtId="0" fontId="13" fillId="0" borderId="31" xfId="0" applyFont="1" applyBorder="1" applyAlignment="1">
      <alignment horizontal="center" wrapText="1"/>
    </xf>
    <xf numFmtId="176" fontId="1" fillId="0" borderId="6" xfId="0" applyNumberFormat="1" applyFont="1" applyBorder="1" applyAlignment="1" applyProtection="1">
      <alignment horizontal="right" shrinkToFit="1"/>
      <protection locked="0"/>
    </xf>
    <xf numFmtId="0" fontId="16" fillId="0" borderId="6" xfId="0" applyFont="1" applyBorder="1" applyAlignment="1" applyProtection="1">
      <alignment horizontal="right" shrinkToFit="1"/>
      <protection locked="0"/>
    </xf>
    <xf numFmtId="177" fontId="4" fillId="0" borderId="25" xfId="0" applyNumberFormat="1" applyFont="1" applyBorder="1" applyAlignment="1" applyProtection="1">
      <protection locked="0"/>
    </xf>
    <xf numFmtId="177" fontId="10" fillId="0" borderId="26" xfId="0" applyNumberFormat="1" applyFont="1" applyBorder="1" applyAlignment="1" applyProtection="1">
      <protection locked="0"/>
    </xf>
    <xf numFmtId="176" fontId="2" fillId="0" borderId="27" xfId="0" applyNumberFormat="1" applyFont="1" applyBorder="1" applyAlignment="1">
      <alignment horizontal="center"/>
    </xf>
    <xf numFmtId="0" fontId="11" fillId="0" borderId="28" xfId="0" applyFont="1" applyBorder="1" applyAlignment="1">
      <alignment horizontal="center"/>
    </xf>
    <xf numFmtId="0" fontId="11" fillId="0" borderId="29" xfId="0" applyFont="1" applyBorder="1" applyAlignment="1">
      <alignment horizontal="center"/>
    </xf>
    <xf numFmtId="0" fontId="11" fillId="0" borderId="1" xfId="0" applyFont="1" applyBorder="1" applyAlignment="1">
      <alignment horizontal="center"/>
    </xf>
    <xf numFmtId="0" fontId="0" fillId="0" borderId="30" xfId="0" applyFont="1" applyBorder="1" applyAlignment="1">
      <alignment horizontal="center"/>
    </xf>
    <xf numFmtId="0" fontId="0" fillId="0" borderId="24" xfId="0" applyFont="1" applyBorder="1" applyAlignment="1">
      <alignment horizontal="center"/>
    </xf>
    <xf numFmtId="176" fontId="2" fillId="0" borderId="28" xfId="0" applyNumberFormat="1" applyFont="1" applyBorder="1" applyAlignment="1">
      <alignment horizontal="center" wrapText="1"/>
    </xf>
    <xf numFmtId="0" fontId="0" fillId="0" borderId="28" xfId="0" applyFont="1" applyBorder="1" applyAlignment="1">
      <alignment horizontal="center" wrapText="1"/>
    </xf>
    <xf numFmtId="0" fontId="11" fillId="0" borderId="8" xfId="0" applyFont="1" applyBorder="1" applyAlignment="1">
      <alignment horizontal="center" wrapText="1"/>
    </xf>
    <xf numFmtId="0" fontId="0" fillId="0" borderId="8" xfId="0" applyFont="1" applyBorder="1" applyAlignment="1">
      <alignment horizontal="center" wrapText="1"/>
    </xf>
    <xf numFmtId="176" fontId="2" fillId="0" borderId="22" xfId="0" applyNumberFormat="1" applyFont="1" applyBorder="1" applyAlignment="1">
      <alignment horizontal="center" wrapText="1"/>
    </xf>
    <xf numFmtId="0" fontId="11" fillId="0" borderId="2" xfId="0" applyFont="1" applyBorder="1" applyAlignment="1">
      <alignment horizontal="center" wrapText="1"/>
    </xf>
    <xf numFmtId="176" fontId="2" fillId="0" borderId="38" xfId="0" applyNumberFormat="1" applyFont="1" applyBorder="1" applyAlignment="1">
      <alignment horizontal="center" wrapText="1"/>
    </xf>
    <xf numFmtId="0" fontId="11" fillId="0" borderId="40" xfId="0" applyFont="1" applyBorder="1" applyAlignment="1">
      <alignment horizontal="center" wrapText="1"/>
    </xf>
    <xf numFmtId="176" fontId="2" fillId="0" borderId="18" xfId="0" applyNumberFormat="1" applyFont="1" applyBorder="1" applyAlignment="1">
      <alignment horizontal="center" wrapText="1"/>
    </xf>
    <xf numFmtId="0" fontId="11" fillId="0" borderId="17" xfId="0" applyFont="1" applyBorder="1" applyAlignment="1">
      <alignment horizontal="center"/>
    </xf>
    <xf numFmtId="176" fontId="2" fillId="0" borderId="39" xfId="0" applyNumberFormat="1" applyFont="1" applyBorder="1" applyAlignment="1">
      <alignment horizontal="center" wrapText="1"/>
    </xf>
    <xf numFmtId="0" fontId="11" fillId="0" borderId="41" xfId="0" applyFont="1" applyBorder="1" applyAlignment="1">
      <alignment horizontal="center" wrapText="1"/>
    </xf>
    <xf numFmtId="178" fontId="4" fillId="0" borderId="25" xfId="0" applyNumberFormat="1" applyFont="1" applyBorder="1" applyAlignment="1"/>
    <xf numFmtId="178" fontId="4" fillId="0" borderId="49" xfId="0" applyNumberFormat="1" applyFont="1" applyBorder="1" applyAlignment="1"/>
    <xf numFmtId="178" fontId="4" fillId="0" borderId="7" xfId="0" applyNumberFormat="1" applyFont="1" applyBorder="1" applyAlignment="1"/>
    <xf numFmtId="178" fontId="4" fillId="0" borderId="50" xfId="0" applyNumberFormat="1" applyFont="1" applyBorder="1" applyAlignment="1"/>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39997558519241921"/>
    <pageSetUpPr fitToPage="1"/>
  </sheetPr>
  <dimension ref="B2:O137"/>
  <sheetViews>
    <sheetView tabSelected="1" view="pageBreakPreview" zoomScaleNormal="100" zoomScaleSheetLayoutView="100" workbookViewId="0">
      <selection activeCell="J6" sqref="J6"/>
    </sheetView>
  </sheetViews>
  <sheetFormatPr defaultRowHeight="12"/>
  <cols>
    <col min="1" max="1" width="2.6640625" style="2" customWidth="1"/>
    <col min="2" max="2" width="9.33203125" style="2"/>
    <col min="3" max="3" width="7" style="2" customWidth="1"/>
    <col min="4" max="7" width="9.6640625" style="2" customWidth="1"/>
    <col min="8" max="8" width="18.33203125" style="2" customWidth="1"/>
    <col min="9" max="9" width="22.1640625" style="2" bestFit="1" customWidth="1"/>
    <col min="10" max="12" width="18.33203125" style="2" customWidth="1"/>
    <col min="13" max="13" width="22.1640625" style="2" bestFit="1" customWidth="1"/>
    <col min="14" max="14" width="18.33203125" style="2" customWidth="1"/>
    <col min="15" max="15" width="6.6640625" style="2" bestFit="1" customWidth="1"/>
    <col min="16" max="18" width="15" style="2" customWidth="1"/>
    <col min="19" max="16384" width="9.33203125" style="2"/>
  </cols>
  <sheetData>
    <row r="2" spans="2:14" ht="13.5">
      <c r="B2" s="3" t="s">
        <v>42</v>
      </c>
    </row>
    <row r="3" spans="2:14" s="30" customFormat="1" ht="20.25">
      <c r="B3" s="31" t="s">
        <v>51</v>
      </c>
      <c r="C3" s="31"/>
      <c r="D3" s="31"/>
      <c r="E3" s="31"/>
      <c r="F3" s="31"/>
      <c r="G3" s="31"/>
      <c r="H3" s="31"/>
      <c r="I3" s="31"/>
      <c r="J3" s="31"/>
      <c r="K3" s="31"/>
      <c r="L3" s="31"/>
      <c r="M3" s="31"/>
      <c r="N3" s="31"/>
    </row>
    <row r="4" spans="2:14" s="30" customFormat="1" ht="20.25">
      <c r="B4" s="31"/>
      <c r="C4" s="31"/>
      <c r="D4" s="31"/>
      <c r="E4" s="31"/>
      <c r="F4" s="31"/>
      <c r="G4" s="31"/>
      <c r="H4" s="31"/>
      <c r="I4" s="31"/>
      <c r="J4" s="31"/>
      <c r="K4" s="31"/>
      <c r="L4" s="31"/>
      <c r="M4" s="31"/>
      <c r="N4" s="31"/>
    </row>
    <row r="5" spans="2:14" ht="14.25">
      <c r="B5" s="4" t="s">
        <v>58</v>
      </c>
      <c r="C5" s="61" t="s">
        <v>52</v>
      </c>
      <c r="D5" s="61"/>
      <c r="E5" s="61"/>
      <c r="F5" s="61"/>
      <c r="G5" s="61"/>
      <c r="H5" s="61"/>
    </row>
    <row r="6" spans="2:14" ht="21" customHeight="1" thickBot="1">
      <c r="G6" s="33" t="s">
        <v>37</v>
      </c>
    </row>
    <row r="7" spans="2:14" ht="20.25" customHeight="1">
      <c r="B7" s="5" t="s">
        <v>1</v>
      </c>
      <c r="C7" s="6"/>
      <c r="D7" s="6"/>
      <c r="E7" s="7" t="s">
        <v>2</v>
      </c>
      <c r="F7" s="68"/>
      <c r="G7" s="69"/>
    </row>
    <row r="8" spans="2:14" ht="20.25" customHeight="1">
      <c r="B8" s="70" t="s">
        <v>3</v>
      </c>
      <c r="C8" s="71"/>
      <c r="D8" s="72"/>
      <c r="E8" s="8" t="s">
        <v>4</v>
      </c>
      <c r="F8" s="76"/>
      <c r="G8" s="77"/>
      <c r="K8" s="9" t="s">
        <v>5</v>
      </c>
      <c r="L8" s="80" t="s">
        <v>0</v>
      </c>
      <c r="M8" s="81"/>
      <c r="N8" s="81"/>
    </row>
    <row r="9" spans="2:14" ht="20.25" customHeight="1" thickBot="1">
      <c r="B9" s="73"/>
      <c r="C9" s="74"/>
      <c r="D9" s="75"/>
      <c r="E9" s="10" t="s">
        <v>6</v>
      </c>
      <c r="F9" s="82"/>
      <c r="G9" s="83"/>
    </row>
    <row r="10" spans="2:14" ht="14.25" thickBot="1">
      <c r="F10" s="1"/>
      <c r="G10" s="1"/>
      <c r="N10" s="33" t="s">
        <v>38</v>
      </c>
    </row>
    <row r="11" spans="2:14">
      <c r="B11" s="84" t="s">
        <v>7</v>
      </c>
      <c r="C11" s="85"/>
      <c r="D11" s="90" t="s">
        <v>8</v>
      </c>
      <c r="E11" s="91"/>
      <c r="F11" s="90" t="s">
        <v>9</v>
      </c>
      <c r="G11" s="91"/>
      <c r="H11" s="90" t="s">
        <v>10</v>
      </c>
      <c r="I11" s="94" t="s">
        <v>11</v>
      </c>
      <c r="J11" s="96" t="s">
        <v>12</v>
      </c>
      <c r="K11" s="11" t="s">
        <v>13</v>
      </c>
      <c r="L11" s="11"/>
      <c r="M11" s="100" t="s">
        <v>14</v>
      </c>
      <c r="N11" s="98" t="s">
        <v>15</v>
      </c>
    </row>
    <row r="12" spans="2:14" ht="22.5">
      <c r="B12" s="86"/>
      <c r="C12" s="87"/>
      <c r="D12" s="92"/>
      <c r="E12" s="93"/>
      <c r="F12" s="92"/>
      <c r="G12" s="93"/>
      <c r="H12" s="92"/>
      <c r="I12" s="95"/>
      <c r="J12" s="97"/>
      <c r="K12" s="12" t="s">
        <v>16</v>
      </c>
      <c r="L12" s="12" t="s">
        <v>17</v>
      </c>
      <c r="M12" s="101"/>
      <c r="N12" s="99"/>
    </row>
    <row r="13" spans="2:14" s="13" customFormat="1" ht="21.75" thickBot="1">
      <c r="B13" s="88"/>
      <c r="C13" s="89"/>
      <c r="D13" s="78" t="s">
        <v>18</v>
      </c>
      <c r="E13" s="79"/>
      <c r="F13" s="78" t="s">
        <v>19</v>
      </c>
      <c r="G13" s="79"/>
      <c r="H13" s="53" t="s">
        <v>20</v>
      </c>
      <c r="I13" s="36" t="s">
        <v>21</v>
      </c>
      <c r="J13" s="43" t="s">
        <v>22</v>
      </c>
      <c r="K13" s="14" t="s">
        <v>23</v>
      </c>
      <c r="L13" s="14" t="s">
        <v>24</v>
      </c>
      <c r="M13" s="44" t="s">
        <v>25</v>
      </c>
      <c r="N13" s="38" t="s">
        <v>26</v>
      </c>
    </row>
    <row r="14" spans="2:14" ht="24" customHeight="1">
      <c r="B14" s="15" t="s">
        <v>53</v>
      </c>
      <c r="C14" s="16"/>
      <c r="D14" s="64">
        <v>121</v>
      </c>
      <c r="E14" s="65"/>
      <c r="F14" s="66" t="str">
        <f>IF($F$7="","",$F$7)</f>
        <v/>
      </c>
      <c r="G14" s="67"/>
      <c r="H14" s="55">
        <v>0.85</v>
      </c>
      <c r="I14" s="37" t="str">
        <f>IF(F14="","",ROUNDDOWN(H14*F14*D14,2))</f>
        <v/>
      </c>
      <c r="J14" s="50">
        <v>15496</v>
      </c>
      <c r="K14" s="57"/>
      <c r="L14" s="49" t="str">
        <f>IF($F$9="","",$F$9)</f>
        <v/>
      </c>
      <c r="M14" s="45" t="str">
        <f>IF(L14="","",ROUNDDOWN(L14*J14,2))</f>
        <v/>
      </c>
      <c r="N14" s="39" t="str">
        <f>IF(M14="","",INT(M14+I14))</f>
        <v/>
      </c>
    </row>
    <row r="15" spans="2:14" ht="24" customHeight="1">
      <c r="B15" s="17" t="s">
        <v>27</v>
      </c>
      <c r="C15" s="18"/>
      <c r="D15" s="64">
        <v>121</v>
      </c>
      <c r="E15" s="65"/>
      <c r="F15" s="66" t="str">
        <f t="shared" ref="F15:F25" si="0">IF($F$7="","",$F$7)</f>
        <v/>
      </c>
      <c r="G15" s="67"/>
      <c r="H15" s="56">
        <v>0.85</v>
      </c>
      <c r="I15" s="37" t="str">
        <f t="shared" ref="I15:I25" si="1">IF(F15="","",ROUNDDOWN(H15*F15*D15,2))</f>
        <v/>
      </c>
      <c r="J15" s="51">
        <v>16505</v>
      </c>
      <c r="K15" s="58"/>
      <c r="L15" s="49" t="str">
        <f>IF($F$9="","",$F$9)</f>
        <v/>
      </c>
      <c r="M15" s="45" t="str">
        <f>IF(L15="","",ROUNDDOWN(L15*J15,2))</f>
        <v/>
      </c>
      <c r="N15" s="40" t="str">
        <f>IF(M15="","",INT(M15+I15))</f>
        <v/>
      </c>
    </row>
    <row r="16" spans="2:14" ht="24" customHeight="1">
      <c r="B16" s="17" t="s">
        <v>28</v>
      </c>
      <c r="C16" s="18"/>
      <c r="D16" s="64">
        <v>121</v>
      </c>
      <c r="E16" s="65"/>
      <c r="F16" s="66" t="str">
        <f t="shared" si="0"/>
        <v/>
      </c>
      <c r="G16" s="67"/>
      <c r="H16" s="56">
        <v>0.85</v>
      </c>
      <c r="I16" s="37" t="str">
        <f t="shared" si="1"/>
        <v/>
      </c>
      <c r="J16" s="51">
        <v>20732</v>
      </c>
      <c r="K16" s="58"/>
      <c r="L16" s="49" t="str">
        <f>IF($F$9="","",$F$9)</f>
        <v/>
      </c>
      <c r="M16" s="45" t="str">
        <f>IF(L16="","",ROUNDDOWN(L16*J16,2))</f>
        <v/>
      </c>
      <c r="N16" s="40" t="str">
        <f>IF(M16="","",INT(M16+I16))</f>
        <v/>
      </c>
    </row>
    <row r="17" spans="2:15" ht="24" customHeight="1">
      <c r="B17" s="17" t="s">
        <v>40</v>
      </c>
      <c r="C17" s="18"/>
      <c r="D17" s="64">
        <v>121</v>
      </c>
      <c r="E17" s="65"/>
      <c r="F17" s="66" t="str">
        <f t="shared" si="0"/>
        <v/>
      </c>
      <c r="G17" s="67"/>
      <c r="H17" s="56">
        <v>0.85</v>
      </c>
      <c r="I17" s="37" t="str">
        <f t="shared" si="1"/>
        <v/>
      </c>
      <c r="J17" s="51">
        <v>27956</v>
      </c>
      <c r="K17" s="49" t="str">
        <f>IF($F$8="","",$F$8)</f>
        <v/>
      </c>
      <c r="L17" s="58"/>
      <c r="M17" s="45" t="str">
        <f>IF(K17="","",ROUNDDOWN(K17*J17,2))</f>
        <v/>
      </c>
      <c r="N17" s="40" t="str">
        <f>IF(M17="","",INT(M17+I17))</f>
        <v/>
      </c>
    </row>
    <row r="18" spans="2:15" ht="24" customHeight="1">
      <c r="B18" s="17" t="s">
        <v>29</v>
      </c>
      <c r="C18" s="18"/>
      <c r="D18" s="64">
        <v>121</v>
      </c>
      <c r="E18" s="65"/>
      <c r="F18" s="66" t="str">
        <f t="shared" si="0"/>
        <v/>
      </c>
      <c r="G18" s="67"/>
      <c r="H18" s="56">
        <v>0.85</v>
      </c>
      <c r="I18" s="37" t="str">
        <f t="shared" si="1"/>
        <v/>
      </c>
      <c r="J18" s="51">
        <v>28550</v>
      </c>
      <c r="K18" s="49" t="str">
        <f>IF($F$8="","",$F$8)</f>
        <v/>
      </c>
      <c r="L18" s="58"/>
      <c r="M18" s="45" t="str">
        <f>IF(K18="","",ROUNDDOWN(K18*J18,2))</f>
        <v/>
      </c>
      <c r="N18" s="40" t="str">
        <f>IF(M18="","",INT(M18+I18))</f>
        <v/>
      </c>
    </row>
    <row r="19" spans="2:15" ht="24" customHeight="1">
      <c r="B19" s="17" t="s">
        <v>30</v>
      </c>
      <c r="C19" s="18"/>
      <c r="D19" s="64">
        <v>121</v>
      </c>
      <c r="E19" s="65"/>
      <c r="F19" s="66" t="str">
        <f t="shared" si="0"/>
        <v/>
      </c>
      <c r="G19" s="67"/>
      <c r="H19" s="56">
        <v>0.85</v>
      </c>
      <c r="I19" s="37" t="str">
        <f t="shared" si="1"/>
        <v/>
      </c>
      <c r="J19" s="51">
        <v>22792</v>
      </c>
      <c r="K19" s="49" t="str">
        <f>IF($F$8="","",$F$8)</f>
        <v/>
      </c>
      <c r="L19" s="58"/>
      <c r="M19" s="45" t="str">
        <f>IF(K19="","",ROUNDDOWN(K19*J19,2))</f>
        <v/>
      </c>
      <c r="N19" s="40" t="str">
        <f t="shared" ref="N19:N23" si="2">IF(M19="","",INT(M19+I19))</f>
        <v/>
      </c>
    </row>
    <row r="20" spans="2:15" ht="24" customHeight="1">
      <c r="B20" s="17" t="s">
        <v>41</v>
      </c>
      <c r="C20" s="18"/>
      <c r="D20" s="64">
        <v>121</v>
      </c>
      <c r="E20" s="65"/>
      <c r="F20" s="66" t="str">
        <f t="shared" si="0"/>
        <v/>
      </c>
      <c r="G20" s="67"/>
      <c r="H20" s="56">
        <v>0.85</v>
      </c>
      <c r="I20" s="37" t="str">
        <f t="shared" si="1"/>
        <v/>
      </c>
      <c r="J20" s="51">
        <v>18048</v>
      </c>
      <c r="K20" s="19"/>
      <c r="L20" s="49" t="str">
        <f t="shared" ref="L20:L25" si="3">IF($F$9="","",$F$9)</f>
        <v/>
      </c>
      <c r="M20" s="45" t="str">
        <f t="shared" ref="M20:M25" si="4">IF(L20="","",ROUNDDOWN(L20*J20,2))</f>
        <v/>
      </c>
      <c r="N20" s="40" t="str">
        <f t="shared" si="2"/>
        <v/>
      </c>
    </row>
    <row r="21" spans="2:15" ht="24" customHeight="1">
      <c r="B21" s="17" t="s">
        <v>31</v>
      </c>
      <c r="C21" s="18"/>
      <c r="D21" s="64">
        <v>121</v>
      </c>
      <c r="E21" s="65"/>
      <c r="F21" s="66" t="str">
        <f t="shared" si="0"/>
        <v/>
      </c>
      <c r="G21" s="67"/>
      <c r="H21" s="56">
        <v>0.85</v>
      </c>
      <c r="I21" s="37" t="str">
        <f t="shared" si="1"/>
        <v/>
      </c>
      <c r="J21" s="51">
        <v>19014</v>
      </c>
      <c r="K21" s="19"/>
      <c r="L21" s="49" t="str">
        <f t="shared" si="3"/>
        <v/>
      </c>
      <c r="M21" s="45" t="str">
        <f t="shared" si="4"/>
        <v/>
      </c>
      <c r="N21" s="40" t="str">
        <f t="shared" si="2"/>
        <v/>
      </c>
    </row>
    <row r="22" spans="2:15" ht="24" customHeight="1">
      <c r="B22" s="17" t="s">
        <v>32</v>
      </c>
      <c r="C22" s="18"/>
      <c r="D22" s="64">
        <v>121</v>
      </c>
      <c r="E22" s="65"/>
      <c r="F22" s="66" t="str">
        <f t="shared" si="0"/>
        <v/>
      </c>
      <c r="G22" s="67"/>
      <c r="H22" s="56">
        <v>0.85</v>
      </c>
      <c r="I22" s="37" t="str">
        <f t="shared" si="1"/>
        <v/>
      </c>
      <c r="J22" s="51">
        <v>24222</v>
      </c>
      <c r="K22" s="19"/>
      <c r="L22" s="49" t="str">
        <f t="shared" si="3"/>
        <v/>
      </c>
      <c r="M22" s="45" t="str">
        <f t="shared" si="4"/>
        <v/>
      </c>
      <c r="N22" s="40" t="str">
        <f t="shared" si="2"/>
        <v/>
      </c>
    </row>
    <row r="23" spans="2:15" ht="24" customHeight="1">
      <c r="B23" s="17" t="s">
        <v>54</v>
      </c>
      <c r="C23" s="18"/>
      <c r="D23" s="64">
        <v>121</v>
      </c>
      <c r="E23" s="65"/>
      <c r="F23" s="66" t="str">
        <f t="shared" si="0"/>
        <v/>
      </c>
      <c r="G23" s="67"/>
      <c r="H23" s="56">
        <v>0.85</v>
      </c>
      <c r="I23" s="37" t="str">
        <f t="shared" si="1"/>
        <v/>
      </c>
      <c r="J23" s="51">
        <v>23892</v>
      </c>
      <c r="K23" s="19"/>
      <c r="L23" s="49" t="str">
        <f t="shared" si="3"/>
        <v/>
      </c>
      <c r="M23" s="45" t="str">
        <f t="shared" si="4"/>
        <v/>
      </c>
      <c r="N23" s="40" t="str">
        <f t="shared" si="2"/>
        <v/>
      </c>
    </row>
    <row r="24" spans="2:15" ht="24" customHeight="1">
      <c r="B24" s="17" t="s">
        <v>33</v>
      </c>
      <c r="C24" s="18"/>
      <c r="D24" s="64">
        <v>121</v>
      </c>
      <c r="E24" s="65"/>
      <c r="F24" s="66" t="str">
        <f t="shared" si="0"/>
        <v/>
      </c>
      <c r="G24" s="67"/>
      <c r="H24" s="56">
        <v>0.85</v>
      </c>
      <c r="I24" s="37" t="str">
        <f t="shared" si="1"/>
        <v/>
      </c>
      <c r="J24" s="51">
        <v>23784</v>
      </c>
      <c r="K24" s="19"/>
      <c r="L24" s="49" t="str">
        <f t="shared" si="3"/>
        <v/>
      </c>
      <c r="M24" s="45" t="str">
        <f t="shared" si="4"/>
        <v/>
      </c>
      <c r="N24" s="40" t="str">
        <f>IF(M24="","",INT(M24+I24))</f>
        <v/>
      </c>
    </row>
    <row r="25" spans="2:15" ht="24" customHeight="1" thickBot="1">
      <c r="B25" s="17" t="s">
        <v>34</v>
      </c>
      <c r="C25" s="18"/>
      <c r="D25" s="64">
        <v>121</v>
      </c>
      <c r="E25" s="65"/>
      <c r="F25" s="66" t="str">
        <f t="shared" si="0"/>
        <v/>
      </c>
      <c r="G25" s="67"/>
      <c r="H25" s="20">
        <v>0.85</v>
      </c>
      <c r="I25" s="37" t="str">
        <f t="shared" si="1"/>
        <v/>
      </c>
      <c r="J25" s="52">
        <v>19924</v>
      </c>
      <c r="K25" s="21"/>
      <c r="L25" s="49" t="str">
        <f t="shared" si="3"/>
        <v/>
      </c>
      <c r="M25" s="45" t="str">
        <f t="shared" si="4"/>
        <v/>
      </c>
      <c r="N25" s="41" t="str">
        <f>IF(M25="","",INT(M25+I25))</f>
        <v/>
      </c>
    </row>
    <row r="26" spans="2:15" ht="24" customHeight="1" thickBot="1">
      <c r="B26" s="22" t="s">
        <v>35</v>
      </c>
      <c r="C26" s="23"/>
      <c r="D26" s="24"/>
      <c r="E26" s="25"/>
      <c r="F26" s="24"/>
      <c r="G26" s="25"/>
      <c r="H26" s="26"/>
      <c r="I26" s="24"/>
      <c r="J26" s="46">
        <f>SUM(J14:J25)</f>
        <v>260915</v>
      </c>
      <c r="K26" s="26"/>
      <c r="L26" s="26"/>
      <c r="M26" s="47"/>
      <c r="N26" s="42">
        <f>SUM(N14:N25)</f>
        <v>0</v>
      </c>
      <c r="O26" s="1" t="s">
        <v>39</v>
      </c>
    </row>
    <row r="27" spans="2:15" ht="23.25" customHeight="1">
      <c r="B27" s="32" t="s">
        <v>36</v>
      </c>
      <c r="O27" s="1"/>
    </row>
    <row r="28" spans="2:15" ht="13.5">
      <c r="B28" s="2" t="s">
        <v>46</v>
      </c>
      <c r="C28" s="28"/>
      <c r="D28" s="29"/>
      <c r="E28" s="29"/>
      <c r="F28" s="29"/>
      <c r="G28" s="29"/>
      <c r="H28" s="29"/>
      <c r="I28" s="29"/>
      <c r="J28" s="29"/>
      <c r="K28" s="29"/>
      <c r="L28" s="34"/>
      <c r="M28" s="54"/>
      <c r="N28" s="35"/>
      <c r="O28" s="62"/>
    </row>
    <row r="29" spans="2:15">
      <c r="B29" s="2" t="s">
        <v>49</v>
      </c>
      <c r="L29" s="48"/>
      <c r="M29" s="54"/>
      <c r="N29" s="54"/>
      <c r="O29" s="63"/>
    </row>
    <row r="30" spans="2:15">
      <c r="B30" s="2" t="s">
        <v>47</v>
      </c>
    </row>
    <row r="31" spans="2:15">
      <c r="B31" s="2" t="s">
        <v>48</v>
      </c>
    </row>
    <row r="32" spans="2:15">
      <c r="B32" s="2" t="s">
        <v>50</v>
      </c>
    </row>
    <row r="33" spans="2:14">
      <c r="B33" s="27"/>
    </row>
    <row r="34" spans="2:14">
      <c r="B34" s="27"/>
    </row>
    <row r="36" spans="2:14" ht="13.5">
      <c r="B36" s="3" t="s">
        <v>43</v>
      </c>
    </row>
    <row r="37" spans="2:14" s="30" customFormat="1" ht="20.25">
      <c r="B37" s="31" t="s">
        <v>51</v>
      </c>
      <c r="C37" s="31"/>
      <c r="D37" s="31"/>
      <c r="E37" s="31"/>
      <c r="F37" s="31"/>
      <c r="G37" s="31"/>
      <c r="H37" s="31"/>
      <c r="I37" s="31"/>
      <c r="J37" s="31"/>
      <c r="K37" s="31"/>
      <c r="L37" s="31"/>
      <c r="M37" s="31"/>
      <c r="N37" s="31"/>
    </row>
    <row r="38" spans="2:14" s="30" customFormat="1" ht="20.25">
      <c r="B38" s="31"/>
      <c r="C38" s="31"/>
      <c r="D38" s="31"/>
      <c r="E38" s="31"/>
      <c r="F38" s="31"/>
      <c r="G38" s="31"/>
      <c r="H38" s="31"/>
      <c r="I38" s="31"/>
      <c r="J38" s="31"/>
      <c r="K38" s="31"/>
      <c r="L38" s="31"/>
      <c r="M38" s="31"/>
      <c r="N38" s="31"/>
    </row>
    <row r="39" spans="2:14" ht="14.25">
      <c r="B39" s="4" t="s">
        <v>58</v>
      </c>
      <c r="C39" s="61" t="s">
        <v>57</v>
      </c>
      <c r="D39" s="61"/>
      <c r="E39" s="61"/>
      <c r="F39" s="61"/>
      <c r="G39" s="61"/>
      <c r="H39" s="61"/>
    </row>
    <row r="40" spans="2:14" ht="21" customHeight="1" thickBot="1">
      <c r="G40" s="33" t="s">
        <v>37</v>
      </c>
    </row>
    <row r="41" spans="2:14" ht="20.25" customHeight="1">
      <c r="B41" s="5" t="s">
        <v>1</v>
      </c>
      <c r="C41" s="6"/>
      <c r="D41" s="6"/>
      <c r="E41" s="7" t="s">
        <v>2</v>
      </c>
      <c r="F41" s="68"/>
      <c r="G41" s="69"/>
    </row>
    <row r="42" spans="2:14" ht="20.25" customHeight="1">
      <c r="B42" s="70" t="s">
        <v>3</v>
      </c>
      <c r="C42" s="71"/>
      <c r="D42" s="72"/>
      <c r="E42" s="8" t="s">
        <v>4</v>
      </c>
      <c r="F42" s="76"/>
      <c r="G42" s="77"/>
      <c r="K42" s="9" t="s">
        <v>5</v>
      </c>
      <c r="L42" s="80" t="s">
        <v>0</v>
      </c>
      <c r="M42" s="81"/>
      <c r="N42" s="81"/>
    </row>
    <row r="43" spans="2:14" ht="20.25" customHeight="1" thickBot="1">
      <c r="B43" s="73"/>
      <c r="C43" s="74"/>
      <c r="D43" s="75"/>
      <c r="E43" s="10" t="s">
        <v>6</v>
      </c>
      <c r="F43" s="82"/>
      <c r="G43" s="83"/>
    </row>
    <row r="44" spans="2:14" ht="14.25" thickBot="1">
      <c r="F44" s="1"/>
      <c r="G44" s="1"/>
      <c r="N44" s="33" t="s">
        <v>38</v>
      </c>
    </row>
    <row r="45" spans="2:14">
      <c r="B45" s="84" t="s">
        <v>7</v>
      </c>
      <c r="C45" s="85"/>
      <c r="D45" s="90" t="s">
        <v>8</v>
      </c>
      <c r="E45" s="91"/>
      <c r="F45" s="90" t="s">
        <v>9</v>
      </c>
      <c r="G45" s="91"/>
      <c r="H45" s="90" t="s">
        <v>10</v>
      </c>
      <c r="I45" s="94" t="s">
        <v>11</v>
      </c>
      <c r="J45" s="96" t="s">
        <v>12</v>
      </c>
      <c r="K45" s="11" t="s">
        <v>13</v>
      </c>
      <c r="L45" s="11"/>
      <c r="M45" s="100" t="s">
        <v>14</v>
      </c>
      <c r="N45" s="98" t="s">
        <v>15</v>
      </c>
    </row>
    <row r="46" spans="2:14" ht="22.5">
      <c r="B46" s="86"/>
      <c r="C46" s="87"/>
      <c r="D46" s="92"/>
      <c r="E46" s="93"/>
      <c r="F46" s="92"/>
      <c r="G46" s="93"/>
      <c r="H46" s="92"/>
      <c r="I46" s="95"/>
      <c r="J46" s="97"/>
      <c r="K46" s="12" t="s">
        <v>16</v>
      </c>
      <c r="L46" s="12" t="s">
        <v>17</v>
      </c>
      <c r="M46" s="101"/>
      <c r="N46" s="99"/>
    </row>
    <row r="47" spans="2:14" s="13" customFormat="1" ht="21.75" thickBot="1">
      <c r="B47" s="88"/>
      <c r="C47" s="89"/>
      <c r="D47" s="78" t="s">
        <v>18</v>
      </c>
      <c r="E47" s="79"/>
      <c r="F47" s="78" t="s">
        <v>19</v>
      </c>
      <c r="G47" s="79"/>
      <c r="H47" s="59" t="s">
        <v>20</v>
      </c>
      <c r="I47" s="36" t="s">
        <v>21</v>
      </c>
      <c r="J47" s="43" t="s">
        <v>22</v>
      </c>
      <c r="K47" s="14" t="s">
        <v>23</v>
      </c>
      <c r="L47" s="14" t="s">
        <v>24</v>
      </c>
      <c r="M47" s="44" t="s">
        <v>25</v>
      </c>
      <c r="N47" s="38" t="s">
        <v>26</v>
      </c>
    </row>
    <row r="48" spans="2:14" ht="24" customHeight="1">
      <c r="B48" s="15" t="s">
        <v>53</v>
      </c>
      <c r="C48" s="16"/>
      <c r="D48" s="64">
        <v>288</v>
      </c>
      <c r="E48" s="65"/>
      <c r="F48" s="66" t="str">
        <f>IF($F$41="","",$F$41)</f>
        <v/>
      </c>
      <c r="G48" s="67"/>
      <c r="H48" s="55">
        <v>0.85</v>
      </c>
      <c r="I48" s="37" t="str">
        <f>IF(F48="","",ROUNDDOWN(H48*F48*D48,2))</f>
        <v/>
      </c>
      <c r="J48" s="50">
        <v>74071</v>
      </c>
      <c r="K48" s="57"/>
      <c r="L48" s="49" t="str">
        <f>IF($F$43="","",$F$43)</f>
        <v/>
      </c>
      <c r="M48" s="45" t="str">
        <f>IF(L48="","",ROUNDDOWN(L48*J48,2))</f>
        <v/>
      </c>
      <c r="N48" s="39" t="str">
        <f>IF(M48="","",INT(M48+I48))</f>
        <v/>
      </c>
    </row>
    <row r="49" spans="2:15" ht="24" customHeight="1">
      <c r="B49" s="17" t="s">
        <v>27</v>
      </c>
      <c r="C49" s="18"/>
      <c r="D49" s="64">
        <v>288</v>
      </c>
      <c r="E49" s="65"/>
      <c r="F49" s="66" t="str">
        <f>IF($F$41="","",$F$41)</f>
        <v/>
      </c>
      <c r="G49" s="67"/>
      <c r="H49" s="56">
        <v>0.85</v>
      </c>
      <c r="I49" s="37" t="str">
        <f t="shared" ref="I49:I59" si="5">IF(F49="","",ROUNDDOWN(H49*F49*D49,2))</f>
        <v/>
      </c>
      <c r="J49" s="51">
        <v>75124</v>
      </c>
      <c r="K49" s="58"/>
      <c r="L49" s="49" t="str">
        <f>IF($F$43="","",$F$43)</f>
        <v/>
      </c>
      <c r="M49" s="45" t="str">
        <f>IF(L49="","",ROUNDDOWN(L49*J49,2))</f>
        <v/>
      </c>
      <c r="N49" s="40" t="str">
        <f>IF(M49="","",INT(M49+I49))</f>
        <v/>
      </c>
    </row>
    <row r="50" spans="2:15" ht="24" customHeight="1">
      <c r="B50" s="17" t="s">
        <v>28</v>
      </c>
      <c r="C50" s="18"/>
      <c r="D50" s="104">
        <v>288</v>
      </c>
      <c r="E50" s="105"/>
      <c r="F50" s="66" t="str">
        <f>IF($F$41="","",$F$41)</f>
        <v/>
      </c>
      <c r="G50" s="67"/>
      <c r="H50" s="56">
        <v>0.85</v>
      </c>
      <c r="I50" s="37" t="str">
        <f t="shared" si="5"/>
        <v/>
      </c>
      <c r="J50" s="51">
        <v>81744</v>
      </c>
      <c r="K50" s="58"/>
      <c r="L50" s="49" t="str">
        <f>IF($F$43="","",$F$43)</f>
        <v/>
      </c>
      <c r="M50" s="45" t="str">
        <f>IF(L50="","",ROUNDDOWN(L50*J50,2))</f>
        <v/>
      </c>
      <c r="N50" s="40" t="str">
        <f>IF(M50="","",INT(M50+I50))</f>
        <v/>
      </c>
    </row>
    <row r="51" spans="2:15" ht="24" customHeight="1">
      <c r="B51" s="17" t="s">
        <v>40</v>
      </c>
      <c r="C51" s="18"/>
      <c r="D51" s="104">
        <v>288</v>
      </c>
      <c r="E51" s="105"/>
      <c r="F51" s="66" t="str">
        <f>IF($F$41="","",$F$41)</f>
        <v/>
      </c>
      <c r="G51" s="67"/>
      <c r="H51" s="56">
        <v>0.85</v>
      </c>
      <c r="I51" s="37" t="str">
        <f t="shared" si="5"/>
        <v/>
      </c>
      <c r="J51" s="51">
        <v>116655</v>
      </c>
      <c r="K51" s="49" t="str">
        <f>IF($F$42="","",$F$42)</f>
        <v/>
      </c>
      <c r="L51" s="58"/>
      <c r="M51" s="45" t="str">
        <f>IF(K51="","",ROUNDDOWN(K51*J51,2))</f>
        <v/>
      </c>
      <c r="N51" s="40" t="str">
        <f>IF(M51="","",INT(M51+I51))</f>
        <v/>
      </c>
    </row>
    <row r="52" spans="2:15" ht="24" customHeight="1">
      <c r="B52" s="17" t="s">
        <v>29</v>
      </c>
      <c r="C52" s="18"/>
      <c r="D52" s="104">
        <v>288</v>
      </c>
      <c r="E52" s="105"/>
      <c r="F52" s="66" t="str">
        <f>IF($F$41="","",$F$41)</f>
        <v/>
      </c>
      <c r="G52" s="67"/>
      <c r="H52" s="56">
        <v>0.85</v>
      </c>
      <c r="I52" s="37" t="str">
        <f t="shared" si="5"/>
        <v/>
      </c>
      <c r="J52" s="51">
        <v>113832</v>
      </c>
      <c r="K52" s="49" t="str">
        <f>IF($F$42="","",$F$42)</f>
        <v/>
      </c>
      <c r="L52" s="58"/>
      <c r="M52" s="45" t="str">
        <f>IF(K52="","",ROUNDDOWN(K52*J52,2))</f>
        <v/>
      </c>
      <c r="N52" s="40" t="str">
        <f>IF(M52="","",INT(M52+I52))</f>
        <v/>
      </c>
    </row>
    <row r="53" spans="2:15" ht="24" customHeight="1">
      <c r="B53" s="17" t="s">
        <v>30</v>
      </c>
      <c r="C53" s="18"/>
      <c r="D53" s="104">
        <v>288</v>
      </c>
      <c r="E53" s="105"/>
      <c r="F53" s="66" t="str">
        <f t="shared" ref="F53" si="6">IF($F$41="","",$F$41)</f>
        <v/>
      </c>
      <c r="G53" s="67"/>
      <c r="H53" s="56">
        <v>0.85</v>
      </c>
      <c r="I53" s="37" t="str">
        <f t="shared" si="5"/>
        <v/>
      </c>
      <c r="J53" s="51">
        <v>95846</v>
      </c>
      <c r="K53" s="49" t="str">
        <f>IF($F$42="","",$F$42)</f>
        <v/>
      </c>
      <c r="L53" s="58"/>
      <c r="M53" s="45" t="str">
        <f>IF(K53="","",ROUNDDOWN(K53*J53,2))</f>
        <v/>
      </c>
      <c r="N53" s="40" t="str">
        <f t="shared" ref="N53:N57" si="7">IF(M53="","",INT(M53+I53))</f>
        <v/>
      </c>
    </row>
    <row r="54" spans="2:15" ht="24" customHeight="1">
      <c r="B54" s="17" t="s">
        <v>41</v>
      </c>
      <c r="C54" s="18"/>
      <c r="D54" s="104">
        <v>288</v>
      </c>
      <c r="E54" s="105"/>
      <c r="F54" s="66" t="str">
        <f>IF($F$41="","",$F$41)</f>
        <v/>
      </c>
      <c r="G54" s="67"/>
      <c r="H54" s="56">
        <v>0.85</v>
      </c>
      <c r="I54" s="37" t="str">
        <f t="shared" si="5"/>
        <v/>
      </c>
      <c r="J54" s="51">
        <v>78578</v>
      </c>
      <c r="K54" s="19"/>
      <c r="L54" s="49" t="str">
        <f t="shared" ref="L54:L59" si="8">IF($F$43="","",$F$43)</f>
        <v/>
      </c>
      <c r="M54" s="45" t="str">
        <f t="shared" ref="M54:M59" si="9">IF(L54="","",ROUNDDOWN(L54*J54,2))</f>
        <v/>
      </c>
      <c r="N54" s="40" t="str">
        <f t="shared" si="7"/>
        <v/>
      </c>
    </row>
    <row r="55" spans="2:15" ht="24" customHeight="1">
      <c r="B55" s="17" t="s">
        <v>31</v>
      </c>
      <c r="C55" s="18"/>
      <c r="D55" s="104">
        <v>288</v>
      </c>
      <c r="E55" s="105"/>
      <c r="F55" s="66" t="str">
        <f>IF($F$41="","",$F$41)</f>
        <v/>
      </c>
      <c r="G55" s="67"/>
      <c r="H55" s="56">
        <v>0.85</v>
      </c>
      <c r="I55" s="37" t="str">
        <f t="shared" si="5"/>
        <v/>
      </c>
      <c r="J55" s="51">
        <v>73978</v>
      </c>
      <c r="K55" s="19"/>
      <c r="L55" s="49" t="str">
        <f t="shared" si="8"/>
        <v/>
      </c>
      <c r="M55" s="45" t="str">
        <f t="shared" si="9"/>
        <v/>
      </c>
      <c r="N55" s="40" t="str">
        <f t="shared" si="7"/>
        <v/>
      </c>
    </row>
    <row r="56" spans="2:15" ht="24" customHeight="1">
      <c r="B56" s="17" t="s">
        <v>32</v>
      </c>
      <c r="C56" s="18"/>
      <c r="D56" s="104">
        <v>288</v>
      </c>
      <c r="E56" s="105"/>
      <c r="F56" s="66" t="str">
        <f t="shared" ref="F56:F58" si="10">IF($F$41="","",$F$41)</f>
        <v/>
      </c>
      <c r="G56" s="67"/>
      <c r="H56" s="56">
        <v>0.85</v>
      </c>
      <c r="I56" s="37" t="str">
        <f t="shared" si="5"/>
        <v/>
      </c>
      <c r="J56" s="51">
        <v>78815</v>
      </c>
      <c r="K56" s="19"/>
      <c r="L56" s="49" t="str">
        <f t="shared" si="8"/>
        <v/>
      </c>
      <c r="M56" s="45" t="str">
        <f t="shared" si="9"/>
        <v/>
      </c>
      <c r="N56" s="40" t="str">
        <f t="shared" si="7"/>
        <v/>
      </c>
    </row>
    <row r="57" spans="2:15" ht="24" customHeight="1">
      <c r="B57" s="17" t="s">
        <v>54</v>
      </c>
      <c r="C57" s="18"/>
      <c r="D57" s="104">
        <v>288</v>
      </c>
      <c r="E57" s="105"/>
      <c r="F57" s="66" t="str">
        <f t="shared" si="10"/>
        <v/>
      </c>
      <c r="G57" s="67"/>
      <c r="H57" s="56">
        <v>0.85</v>
      </c>
      <c r="I57" s="37" t="str">
        <f t="shared" si="5"/>
        <v/>
      </c>
      <c r="J57" s="51">
        <v>81040</v>
      </c>
      <c r="K57" s="19"/>
      <c r="L57" s="49" t="str">
        <f t="shared" si="8"/>
        <v/>
      </c>
      <c r="M57" s="45" t="str">
        <f t="shared" si="9"/>
        <v/>
      </c>
      <c r="N57" s="40" t="str">
        <f t="shared" si="7"/>
        <v/>
      </c>
    </row>
    <row r="58" spans="2:15" ht="24" customHeight="1">
      <c r="B58" s="17" t="s">
        <v>33</v>
      </c>
      <c r="C58" s="18"/>
      <c r="D58" s="104">
        <v>288</v>
      </c>
      <c r="E58" s="105"/>
      <c r="F58" s="66" t="str">
        <f t="shared" si="10"/>
        <v/>
      </c>
      <c r="G58" s="67"/>
      <c r="H58" s="56">
        <v>0.85</v>
      </c>
      <c r="I58" s="37" t="str">
        <f t="shared" si="5"/>
        <v/>
      </c>
      <c r="J58" s="51">
        <v>74312</v>
      </c>
      <c r="K58" s="19"/>
      <c r="L58" s="49" t="str">
        <f t="shared" si="8"/>
        <v/>
      </c>
      <c r="M58" s="45" t="str">
        <f t="shared" si="9"/>
        <v/>
      </c>
      <c r="N58" s="40" t="str">
        <f>IF(M58="","",INT(M58+I58))</f>
        <v/>
      </c>
    </row>
    <row r="59" spans="2:15" ht="24" customHeight="1" thickBot="1">
      <c r="B59" s="17" t="s">
        <v>34</v>
      </c>
      <c r="C59" s="18"/>
      <c r="D59" s="102">
        <v>288</v>
      </c>
      <c r="E59" s="103"/>
      <c r="F59" s="66" t="str">
        <f>IF($F$41="","",$F$41)</f>
        <v/>
      </c>
      <c r="G59" s="67"/>
      <c r="H59" s="20">
        <v>0.85</v>
      </c>
      <c r="I59" s="37" t="str">
        <f t="shared" si="5"/>
        <v/>
      </c>
      <c r="J59" s="52">
        <v>76965</v>
      </c>
      <c r="K59" s="21"/>
      <c r="L59" s="49" t="str">
        <f t="shared" si="8"/>
        <v/>
      </c>
      <c r="M59" s="45" t="str">
        <f t="shared" si="9"/>
        <v/>
      </c>
      <c r="N59" s="41" t="str">
        <f>IF(M59="","",INT(M59+I59))</f>
        <v/>
      </c>
    </row>
    <row r="60" spans="2:15" ht="24" customHeight="1" thickBot="1">
      <c r="B60" s="22" t="s">
        <v>35</v>
      </c>
      <c r="C60" s="23"/>
      <c r="D60" s="24"/>
      <c r="E60" s="25"/>
      <c r="F60" s="24"/>
      <c r="G60" s="25"/>
      <c r="H60" s="26"/>
      <c r="I60" s="24"/>
      <c r="J60" s="46">
        <f>SUM(J48:J59)</f>
        <v>1020960</v>
      </c>
      <c r="K60" s="26"/>
      <c r="L60" s="26"/>
      <c r="M60" s="47"/>
      <c r="N60" s="42">
        <f>SUM(N48:N59)</f>
        <v>0</v>
      </c>
      <c r="O60" s="1" t="s">
        <v>39</v>
      </c>
    </row>
    <row r="61" spans="2:15" ht="23.25" customHeight="1">
      <c r="B61" s="32" t="s">
        <v>36</v>
      </c>
      <c r="O61" s="1"/>
    </row>
    <row r="62" spans="2:15" ht="13.5">
      <c r="B62" s="2" t="s">
        <v>46</v>
      </c>
      <c r="C62" s="28"/>
      <c r="D62" s="29"/>
      <c r="E62" s="29"/>
      <c r="F62" s="29"/>
      <c r="G62" s="29"/>
      <c r="H62" s="29"/>
      <c r="I62" s="29"/>
      <c r="J62" s="29"/>
      <c r="K62" s="29"/>
      <c r="L62" s="34"/>
      <c r="M62" s="60"/>
      <c r="N62" s="35"/>
      <c r="O62" s="62"/>
    </row>
    <row r="63" spans="2:15">
      <c r="B63" s="2" t="s">
        <v>49</v>
      </c>
      <c r="L63" s="48"/>
      <c r="M63" s="60"/>
      <c r="N63" s="60"/>
      <c r="O63" s="63"/>
    </row>
    <row r="64" spans="2:15">
      <c r="B64" s="2" t="s">
        <v>47</v>
      </c>
    </row>
    <row r="65" spans="2:14">
      <c r="B65" s="2" t="s">
        <v>48</v>
      </c>
    </row>
    <row r="66" spans="2:14">
      <c r="B66" s="2" t="s">
        <v>50</v>
      </c>
    </row>
    <row r="67" spans="2:14">
      <c r="B67" s="27"/>
    </row>
    <row r="71" spans="2:14" ht="13.5">
      <c r="B71" s="3" t="s">
        <v>44</v>
      </c>
    </row>
    <row r="72" spans="2:14" s="30" customFormat="1" ht="20.25">
      <c r="B72" s="31" t="s">
        <v>51</v>
      </c>
      <c r="C72" s="31"/>
      <c r="D72" s="31"/>
      <c r="E72" s="31"/>
      <c r="F72" s="31"/>
      <c r="G72" s="31"/>
      <c r="H72" s="31"/>
      <c r="I72" s="31"/>
      <c r="J72" s="31"/>
      <c r="K72" s="31"/>
      <c r="L72" s="31"/>
      <c r="M72" s="31"/>
      <c r="N72" s="31"/>
    </row>
    <row r="73" spans="2:14" s="30" customFormat="1" ht="20.25">
      <c r="B73" s="31"/>
      <c r="C73" s="31"/>
      <c r="D73" s="31"/>
      <c r="E73" s="31"/>
      <c r="F73" s="31"/>
      <c r="G73" s="31"/>
      <c r="H73" s="31"/>
      <c r="I73" s="31"/>
      <c r="J73" s="31"/>
      <c r="K73" s="31"/>
      <c r="L73" s="31"/>
      <c r="M73" s="31"/>
      <c r="N73" s="31"/>
    </row>
    <row r="74" spans="2:14" ht="14.25">
      <c r="B74" s="4" t="s">
        <v>58</v>
      </c>
      <c r="C74" s="61" t="s">
        <v>55</v>
      </c>
      <c r="D74" s="61"/>
      <c r="E74" s="61"/>
      <c r="F74" s="61"/>
      <c r="G74" s="61"/>
      <c r="H74" s="61"/>
    </row>
    <row r="75" spans="2:14" ht="21" customHeight="1" thickBot="1">
      <c r="G75" s="33" t="s">
        <v>37</v>
      </c>
    </row>
    <row r="76" spans="2:14" ht="20.25" customHeight="1">
      <c r="B76" s="5" t="s">
        <v>1</v>
      </c>
      <c r="C76" s="6"/>
      <c r="D76" s="6"/>
      <c r="E76" s="7" t="s">
        <v>2</v>
      </c>
      <c r="F76" s="68"/>
      <c r="G76" s="69"/>
    </row>
    <row r="77" spans="2:14" ht="20.25" customHeight="1">
      <c r="B77" s="70" t="s">
        <v>3</v>
      </c>
      <c r="C77" s="71"/>
      <c r="D77" s="72"/>
      <c r="E77" s="8" t="s">
        <v>4</v>
      </c>
      <c r="F77" s="76"/>
      <c r="G77" s="77"/>
      <c r="K77" s="9" t="s">
        <v>5</v>
      </c>
      <c r="L77" s="80" t="s">
        <v>0</v>
      </c>
      <c r="M77" s="81"/>
      <c r="N77" s="81"/>
    </row>
    <row r="78" spans="2:14" ht="20.25" customHeight="1" thickBot="1">
      <c r="B78" s="73"/>
      <c r="C78" s="74"/>
      <c r="D78" s="75"/>
      <c r="E78" s="10" t="s">
        <v>6</v>
      </c>
      <c r="F78" s="82"/>
      <c r="G78" s="83"/>
    </row>
    <row r="79" spans="2:14" ht="14.25" thickBot="1">
      <c r="F79" s="1"/>
      <c r="G79" s="1"/>
      <c r="N79" s="33" t="s">
        <v>38</v>
      </c>
    </row>
    <row r="80" spans="2:14">
      <c r="B80" s="84" t="s">
        <v>7</v>
      </c>
      <c r="C80" s="85"/>
      <c r="D80" s="90" t="s">
        <v>8</v>
      </c>
      <c r="E80" s="91"/>
      <c r="F80" s="90" t="s">
        <v>9</v>
      </c>
      <c r="G80" s="91"/>
      <c r="H80" s="90" t="s">
        <v>10</v>
      </c>
      <c r="I80" s="94" t="s">
        <v>11</v>
      </c>
      <c r="J80" s="96" t="s">
        <v>12</v>
      </c>
      <c r="K80" s="11" t="s">
        <v>13</v>
      </c>
      <c r="L80" s="11"/>
      <c r="M80" s="100" t="s">
        <v>14</v>
      </c>
      <c r="N80" s="98" t="s">
        <v>15</v>
      </c>
    </row>
    <row r="81" spans="2:15" ht="22.5">
      <c r="B81" s="86"/>
      <c r="C81" s="87"/>
      <c r="D81" s="92"/>
      <c r="E81" s="93"/>
      <c r="F81" s="92"/>
      <c r="G81" s="93"/>
      <c r="H81" s="92"/>
      <c r="I81" s="95"/>
      <c r="J81" s="97"/>
      <c r="K81" s="12" t="s">
        <v>16</v>
      </c>
      <c r="L81" s="12" t="s">
        <v>17</v>
      </c>
      <c r="M81" s="101"/>
      <c r="N81" s="99"/>
    </row>
    <row r="82" spans="2:15" s="13" customFormat="1" ht="21.75" thickBot="1">
      <c r="B82" s="88"/>
      <c r="C82" s="89"/>
      <c r="D82" s="78" t="s">
        <v>18</v>
      </c>
      <c r="E82" s="79"/>
      <c r="F82" s="78" t="s">
        <v>19</v>
      </c>
      <c r="G82" s="79"/>
      <c r="H82" s="59" t="s">
        <v>20</v>
      </c>
      <c r="I82" s="36" t="s">
        <v>21</v>
      </c>
      <c r="J82" s="43" t="s">
        <v>22</v>
      </c>
      <c r="K82" s="14" t="s">
        <v>23</v>
      </c>
      <c r="L82" s="14" t="s">
        <v>24</v>
      </c>
      <c r="M82" s="44" t="s">
        <v>25</v>
      </c>
      <c r="N82" s="38" t="s">
        <v>26</v>
      </c>
    </row>
    <row r="83" spans="2:15" ht="24" customHeight="1">
      <c r="B83" s="15" t="s">
        <v>53</v>
      </c>
      <c r="C83" s="16"/>
      <c r="D83" s="64">
        <v>206</v>
      </c>
      <c r="E83" s="65"/>
      <c r="F83" s="66" t="str">
        <f>IF($F$76="","",$F$76)</f>
        <v/>
      </c>
      <c r="G83" s="67"/>
      <c r="H83" s="55">
        <v>0.85</v>
      </c>
      <c r="I83" s="37" t="str">
        <f>IF(F83="","",ROUNDDOWN(H83*F83*D83,2))</f>
        <v/>
      </c>
      <c r="J83" s="50">
        <v>39545</v>
      </c>
      <c r="K83" s="57"/>
      <c r="L83" s="49" t="str">
        <f>IF($F$78="","",$F$78)</f>
        <v/>
      </c>
      <c r="M83" s="45" t="str">
        <f>IF(L83="","",ROUNDDOWN(L83*J83,2))</f>
        <v/>
      </c>
      <c r="N83" s="39" t="str">
        <f>IF(M83="","",INT(M83+I83))</f>
        <v/>
      </c>
    </row>
    <row r="84" spans="2:15" ht="24" customHeight="1">
      <c r="B84" s="17" t="s">
        <v>27</v>
      </c>
      <c r="C84" s="18"/>
      <c r="D84" s="64">
        <v>206</v>
      </c>
      <c r="E84" s="65"/>
      <c r="F84" s="66" t="str">
        <f t="shared" ref="F84" si="11">IF($F$76="","",$F$76)</f>
        <v/>
      </c>
      <c r="G84" s="67"/>
      <c r="H84" s="56">
        <v>0.85</v>
      </c>
      <c r="I84" s="37" t="str">
        <f>IF(F84="","",ROUNDDOWN(H84*F84*D84,2))</f>
        <v/>
      </c>
      <c r="J84" s="51">
        <v>39499</v>
      </c>
      <c r="K84" s="58"/>
      <c r="L84" s="49" t="str">
        <f>IF($F$78="","",$F$78)</f>
        <v/>
      </c>
      <c r="M84" s="45" t="str">
        <f>IF(L84="","",ROUNDDOWN(L84*J84,2))</f>
        <v/>
      </c>
      <c r="N84" s="40" t="str">
        <f>IF(M84="","",INT(M84+I84))</f>
        <v/>
      </c>
    </row>
    <row r="85" spans="2:15" ht="24" customHeight="1">
      <c r="B85" s="17" t="s">
        <v>28</v>
      </c>
      <c r="C85" s="18"/>
      <c r="D85" s="64">
        <v>206</v>
      </c>
      <c r="E85" s="65"/>
      <c r="F85" s="66" t="str">
        <f>IF($F$76="","",$F$76)</f>
        <v/>
      </c>
      <c r="G85" s="67"/>
      <c r="H85" s="56">
        <v>0.85</v>
      </c>
      <c r="I85" s="37" t="str">
        <f t="shared" ref="I85:I94" si="12">IF(F85="","",ROUNDDOWN(H85*F85*D85,2))</f>
        <v/>
      </c>
      <c r="J85" s="51">
        <v>45585</v>
      </c>
      <c r="K85" s="58"/>
      <c r="L85" s="49" t="str">
        <f>IF($F$78="","",$F$78)</f>
        <v/>
      </c>
      <c r="M85" s="45" t="str">
        <f>IF(L85="","",ROUNDDOWN(L85*J85,2))</f>
        <v/>
      </c>
      <c r="N85" s="40" t="str">
        <f>IF(M85="","",INT(M85+I85))</f>
        <v/>
      </c>
    </row>
    <row r="86" spans="2:15" ht="24" customHeight="1">
      <c r="B86" s="17" t="s">
        <v>40</v>
      </c>
      <c r="C86" s="18"/>
      <c r="D86" s="64">
        <v>206</v>
      </c>
      <c r="E86" s="65"/>
      <c r="F86" s="66" t="str">
        <f>IF($F$76="","",$F$76)</f>
        <v/>
      </c>
      <c r="G86" s="67"/>
      <c r="H86" s="56">
        <v>0.85</v>
      </c>
      <c r="I86" s="37" t="str">
        <f t="shared" si="12"/>
        <v/>
      </c>
      <c r="J86" s="51">
        <v>73139</v>
      </c>
      <c r="K86" s="49" t="str">
        <f>IF($F$77="","",$F$77)</f>
        <v/>
      </c>
      <c r="L86" s="58"/>
      <c r="M86" s="45" t="str">
        <f>IF(K86="","",ROUNDDOWN(K86*J86,2))</f>
        <v/>
      </c>
      <c r="N86" s="40" t="str">
        <f>IF(M86="","",INT(M86+I86))</f>
        <v/>
      </c>
    </row>
    <row r="87" spans="2:15" ht="24" customHeight="1">
      <c r="B87" s="17" t="s">
        <v>29</v>
      </c>
      <c r="C87" s="18"/>
      <c r="D87" s="64">
        <v>206</v>
      </c>
      <c r="E87" s="65"/>
      <c r="F87" s="66" t="str">
        <f>IF($F$76="","",$F$76)</f>
        <v/>
      </c>
      <c r="G87" s="67"/>
      <c r="H87" s="56">
        <v>0.85</v>
      </c>
      <c r="I87" s="37" t="str">
        <f t="shared" si="12"/>
        <v/>
      </c>
      <c r="J87" s="51">
        <v>75548</v>
      </c>
      <c r="K87" s="49" t="str">
        <f t="shared" ref="K87:K88" si="13">IF($F$77="","",$F$77)</f>
        <v/>
      </c>
      <c r="L87" s="58"/>
      <c r="M87" s="45" t="str">
        <f>IF(K87="","",ROUNDDOWN(K87*J87,2))</f>
        <v/>
      </c>
      <c r="N87" s="40" t="str">
        <f>IF(M87="","",INT(M87+I87))</f>
        <v/>
      </c>
    </row>
    <row r="88" spans="2:15" ht="24" customHeight="1">
      <c r="B88" s="17" t="s">
        <v>30</v>
      </c>
      <c r="C88" s="18"/>
      <c r="D88" s="64">
        <v>206</v>
      </c>
      <c r="E88" s="65"/>
      <c r="F88" s="66" t="str">
        <f>IF($F$76="","",$F$76)</f>
        <v/>
      </c>
      <c r="G88" s="67"/>
      <c r="H88" s="56">
        <v>0.85</v>
      </c>
      <c r="I88" s="37" t="str">
        <f t="shared" si="12"/>
        <v/>
      </c>
      <c r="J88" s="51">
        <v>49513</v>
      </c>
      <c r="K88" s="49" t="str">
        <f t="shared" si="13"/>
        <v/>
      </c>
      <c r="L88" s="58"/>
      <c r="M88" s="45" t="str">
        <f>IF(K88="","",ROUNDDOWN(K88*J88,2))</f>
        <v/>
      </c>
      <c r="N88" s="40" t="str">
        <f t="shared" ref="N88:N92" si="14">IF(M88="","",INT(M88+I88))</f>
        <v/>
      </c>
    </row>
    <row r="89" spans="2:15" ht="24" customHeight="1">
      <c r="B89" s="17" t="s">
        <v>41</v>
      </c>
      <c r="C89" s="18"/>
      <c r="D89" s="64">
        <v>206</v>
      </c>
      <c r="E89" s="65"/>
      <c r="F89" s="66" t="str">
        <f>IF($F$76="","",$F$76)</f>
        <v/>
      </c>
      <c r="G89" s="67"/>
      <c r="H89" s="56">
        <v>0.85</v>
      </c>
      <c r="I89" s="37" t="str">
        <f t="shared" si="12"/>
        <v/>
      </c>
      <c r="J89" s="51">
        <v>40664</v>
      </c>
      <c r="K89" s="19"/>
      <c r="L89" s="49" t="str">
        <f>IF($F$78="","",$F$78)</f>
        <v/>
      </c>
      <c r="M89" s="45" t="str">
        <f t="shared" ref="M89:M94" si="15">IF(L89="","",ROUNDDOWN(L89*J89,2))</f>
        <v/>
      </c>
      <c r="N89" s="40" t="str">
        <f t="shared" si="14"/>
        <v/>
      </c>
    </row>
    <row r="90" spans="2:15" ht="24" customHeight="1">
      <c r="B90" s="17" t="s">
        <v>31</v>
      </c>
      <c r="C90" s="18"/>
      <c r="D90" s="64">
        <v>206</v>
      </c>
      <c r="E90" s="65"/>
      <c r="F90" s="66" t="str">
        <f t="shared" ref="F90:F93" si="16">IF($F$76="","",$F$76)</f>
        <v/>
      </c>
      <c r="G90" s="67"/>
      <c r="H90" s="56">
        <v>0.85</v>
      </c>
      <c r="I90" s="37" t="str">
        <f t="shared" si="12"/>
        <v/>
      </c>
      <c r="J90" s="51">
        <v>49866</v>
      </c>
      <c r="K90" s="19"/>
      <c r="L90" s="49" t="str">
        <f t="shared" ref="L90:L91" si="17">IF($F$78="","",$F$78)</f>
        <v/>
      </c>
      <c r="M90" s="45" t="str">
        <f t="shared" si="15"/>
        <v/>
      </c>
      <c r="N90" s="40" t="str">
        <f t="shared" si="14"/>
        <v/>
      </c>
    </row>
    <row r="91" spans="2:15" ht="24" customHeight="1">
      <c r="B91" s="17" t="s">
        <v>32</v>
      </c>
      <c r="C91" s="18"/>
      <c r="D91" s="64">
        <v>206</v>
      </c>
      <c r="E91" s="65"/>
      <c r="F91" s="66" t="str">
        <f t="shared" si="16"/>
        <v/>
      </c>
      <c r="G91" s="67"/>
      <c r="H91" s="56">
        <v>0.85</v>
      </c>
      <c r="I91" s="37" t="str">
        <f t="shared" si="12"/>
        <v/>
      </c>
      <c r="J91" s="51">
        <v>70132</v>
      </c>
      <c r="K91" s="19"/>
      <c r="L91" s="49" t="str">
        <f t="shared" si="17"/>
        <v/>
      </c>
      <c r="M91" s="45" t="str">
        <f t="shared" si="15"/>
        <v/>
      </c>
      <c r="N91" s="40" t="str">
        <f t="shared" si="14"/>
        <v/>
      </c>
    </row>
    <row r="92" spans="2:15" ht="24" customHeight="1">
      <c r="B92" s="17" t="s">
        <v>54</v>
      </c>
      <c r="C92" s="18"/>
      <c r="D92" s="64">
        <v>206</v>
      </c>
      <c r="E92" s="65"/>
      <c r="F92" s="66" t="str">
        <f t="shared" si="16"/>
        <v/>
      </c>
      <c r="G92" s="67"/>
      <c r="H92" s="56">
        <v>0.85</v>
      </c>
      <c r="I92" s="37" t="str">
        <f t="shared" si="12"/>
        <v/>
      </c>
      <c r="J92" s="51">
        <v>76189</v>
      </c>
      <c r="K92" s="19"/>
      <c r="L92" s="49" t="str">
        <f>IF($F$78="","",$F$78)</f>
        <v/>
      </c>
      <c r="M92" s="45" t="str">
        <f t="shared" si="15"/>
        <v/>
      </c>
      <c r="N92" s="40" t="str">
        <f t="shared" si="14"/>
        <v/>
      </c>
    </row>
    <row r="93" spans="2:15" ht="24" customHeight="1">
      <c r="B93" s="17" t="s">
        <v>33</v>
      </c>
      <c r="C93" s="18"/>
      <c r="D93" s="64">
        <v>206</v>
      </c>
      <c r="E93" s="65"/>
      <c r="F93" s="66" t="str">
        <f t="shared" si="16"/>
        <v/>
      </c>
      <c r="G93" s="67"/>
      <c r="H93" s="56">
        <v>0.85</v>
      </c>
      <c r="I93" s="37" t="str">
        <f t="shared" si="12"/>
        <v/>
      </c>
      <c r="J93" s="51">
        <v>69125</v>
      </c>
      <c r="K93" s="19"/>
      <c r="L93" s="49" t="str">
        <f>IF($F$78="","",$F$78)</f>
        <v/>
      </c>
      <c r="M93" s="45" t="str">
        <f t="shared" si="15"/>
        <v/>
      </c>
      <c r="N93" s="40" t="str">
        <f>IF(M93="","",INT(M93+I93))</f>
        <v/>
      </c>
    </row>
    <row r="94" spans="2:15" ht="24" customHeight="1" thickBot="1">
      <c r="B94" s="17" t="s">
        <v>34</v>
      </c>
      <c r="C94" s="18"/>
      <c r="D94" s="64">
        <v>206</v>
      </c>
      <c r="E94" s="65"/>
      <c r="F94" s="66" t="str">
        <f>IF($F$76="","",$F$76)</f>
        <v/>
      </c>
      <c r="G94" s="67"/>
      <c r="H94" s="20">
        <v>0.85</v>
      </c>
      <c r="I94" s="37" t="str">
        <f t="shared" si="12"/>
        <v/>
      </c>
      <c r="J94" s="52">
        <v>55317</v>
      </c>
      <c r="K94" s="21"/>
      <c r="L94" s="49" t="str">
        <f>IF($F$78="","",$F$78)</f>
        <v/>
      </c>
      <c r="M94" s="45" t="str">
        <f t="shared" si="15"/>
        <v/>
      </c>
      <c r="N94" s="41" t="str">
        <f>IF(M94="","",INT(M94+I94))</f>
        <v/>
      </c>
    </row>
    <row r="95" spans="2:15" ht="24" customHeight="1" thickBot="1">
      <c r="B95" s="22" t="s">
        <v>35</v>
      </c>
      <c r="C95" s="23"/>
      <c r="D95" s="24"/>
      <c r="E95" s="25"/>
      <c r="F95" s="24"/>
      <c r="G95" s="25"/>
      <c r="H95" s="26"/>
      <c r="I95" s="24"/>
      <c r="J95" s="46">
        <f>SUM(J83:J94)</f>
        <v>684122</v>
      </c>
      <c r="K95" s="26"/>
      <c r="L95" s="26"/>
      <c r="M95" s="47"/>
      <c r="N95" s="42">
        <f>SUM(N83:N94)</f>
        <v>0</v>
      </c>
      <c r="O95" s="1" t="s">
        <v>39</v>
      </c>
    </row>
    <row r="96" spans="2:15" ht="23.25" customHeight="1">
      <c r="B96" s="32" t="s">
        <v>36</v>
      </c>
      <c r="O96" s="1"/>
    </row>
    <row r="97" spans="2:15" ht="13.5">
      <c r="B97" s="2" t="s">
        <v>46</v>
      </c>
      <c r="C97" s="28"/>
      <c r="D97" s="29"/>
      <c r="E97" s="29"/>
      <c r="F97" s="29"/>
      <c r="G97" s="29"/>
      <c r="H97" s="29"/>
      <c r="I97" s="29"/>
      <c r="J97" s="29"/>
      <c r="K97" s="29"/>
      <c r="L97" s="34"/>
      <c r="M97" s="60"/>
      <c r="N97" s="35"/>
      <c r="O97" s="62"/>
    </row>
    <row r="98" spans="2:15">
      <c r="B98" s="2" t="s">
        <v>49</v>
      </c>
      <c r="L98" s="48"/>
      <c r="M98" s="60"/>
      <c r="N98" s="60"/>
      <c r="O98" s="63"/>
    </row>
    <row r="99" spans="2:15">
      <c r="B99" s="2" t="s">
        <v>47</v>
      </c>
    </row>
    <row r="100" spans="2:15">
      <c r="B100" s="2" t="s">
        <v>48</v>
      </c>
    </row>
    <row r="101" spans="2:15">
      <c r="B101" s="2" t="s">
        <v>50</v>
      </c>
    </row>
    <row r="102" spans="2:15">
      <c r="B102" s="27"/>
    </row>
    <row r="106" spans="2:15" ht="13.5">
      <c r="B106" s="3" t="s">
        <v>45</v>
      </c>
    </row>
    <row r="107" spans="2:15" s="30" customFormat="1" ht="20.25">
      <c r="B107" s="31" t="s">
        <v>51</v>
      </c>
      <c r="C107" s="31"/>
      <c r="D107" s="31"/>
      <c r="E107" s="31"/>
      <c r="F107" s="31"/>
      <c r="G107" s="31"/>
      <c r="H107" s="31"/>
      <c r="I107" s="31"/>
      <c r="J107" s="31"/>
      <c r="K107" s="31"/>
      <c r="L107" s="31"/>
      <c r="M107" s="31"/>
      <c r="N107" s="31"/>
    </row>
    <row r="108" spans="2:15" s="30" customFormat="1" ht="20.25">
      <c r="B108" s="31"/>
      <c r="C108" s="31"/>
      <c r="D108" s="31"/>
      <c r="E108" s="31"/>
      <c r="F108" s="31"/>
      <c r="G108" s="31"/>
      <c r="H108" s="31"/>
      <c r="I108" s="31"/>
      <c r="J108" s="31"/>
      <c r="K108" s="31"/>
      <c r="L108" s="31"/>
      <c r="M108" s="31"/>
      <c r="N108" s="31"/>
    </row>
    <row r="109" spans="2:15" ht="14.25">
      <c r="B109" s="4" t="s">
        <v>58</v>
      </c>
      <c r="C109" s="61" t="s">
        <v>56</v>
      </c>
      <c r="D109" s="61"/>
      <c r="E109" s="61"/>
      <c r="F109" s="61"/>
      <c r="G109" s="61"/>
      <c r="H109" s="61"/>
    </row>
    <row r="110" spans="2:15" ht="21" customHeight="1" thickBot="1">
      <c r="G110" s="33" t="s">
        <v>37</v>
      </c>
    </row>
    <row r="111" spans="2:15" ht="20.25" customHeight="1">
      <c r="B111" s="5" t="s">
        <v>1</v>
      </c>
      <c r="C111" s="6"/>
      <c r="D111" s="6"/>
      <c r="E111" s="7" t="s">
        <v>2</v>
      </c>
      <c r="F111" s="68"/>
      <c r="G111" s="69"/>
    </row>
    <row r="112" spans="2:15" ht="20.25" customHeight="1">
      <c r="B112" s="70" t="s">
        <v>3</v>
      </c>
      <c r="C112" s="71"/>
      <c r="D112" s="72"/>
      <c r="E112" s="8" t="s">
        <v>4</v>
      </c>
      <c r="F112" s="76"/>
      <c r="G112" s="77"/>
      <c r="K112" s="9" t="s">
        <v>5</v>
      </c>
      <c r="L112" s="80" t="s">
        <v>0</v>
      </c>
      <c r="M112" s="81"/>
      <c r="N112" s="81"/>
    </row>
    <row r="113" spans="2:14" ht="20.25" customHeight="1" thickBot="1">
      <c r="B113" s="73"/>
      <c r="C113" s="74"/>
      <c r="D113" s="75"/>
      <c r="E113" s="10" t="s">
        <v>6</v>
      </c>
      <c r="F113" s="82"/>
      <c r="G113" s="83"/>
    </row>
    <row r="114" spans="2:14" ht="14.25" thickBot="1">
      <c r="F114" s="1"/>
      <c r="G114" s="1"/>
      <c r="N114" s="33" t="s">
        <v>38</v>
      </c>
    </row>
    <row r="115" spans="2:14">
      <c r="B115" s="84" t="s">
        <v>7</v>
      </c>
      <c r="C115" s="85"/>
      <c r="D115" s="90" t="s">
        <v>8</v>
      </c>
      <c r="E115" s="91"/>
      <c r="F115" s="90" t="s">
        <v>9</v>
      </c>
      <c r="G115" s="91"/>
      <c r="H115" s="90" t="s">
        <v>10</v>
      </c>
      <c r="I115" s="94" t="s">
        <v>11</v>
      </c>
      <c r="J115" s="96" t="s">
        <v>12</v>
      </c>
      <c r="K115" s="11" t="s">
        <v>13</v>
      </c>
      <c r="L115" s="11"/>
      <c r="M115" s="100" t="s">
        <v>14</v>
      </c>
      <c r="N115" s="98" t="s">
        <v>15</v>
      </c>
    </row>
    <row r="116" spans="2:14" ht="22.5">
      <c r="B116" s="86"/>
      <c r="C116" s="87"/>
      <c r="D116" s="92"/>
      <c r="E116" s="93"/>
      <c r="F116" s="92"/>
      <c r="G116" s="93"/>
      <c r="H116" s="92"/>
      <c r="I116" s="95"/>
      <c r="J116" s="97"/>
      <c r="K116" s="12" t="s">
        <v>16</v>
      </c>
      <c r="L116" s="12" t="s">
        <v>17</v>
      </c>
      <c r="M116" s="101"/>
      <c r="N116" s="99"/>
    </row>
    <row r="117" spans="2:14" s="13" customFormat="1" ht="21.75" thickBot="1">
      <c r="B117" s="88"/>
      <c r="C117" s="89"/>
      <c r="D117" s="78" t="s">
        <v>18</v>
      </c>
      <c r="E117" s="79"/>
      <c r="F117" s="78" t="s">
        <v>19</v>
      </c>
      <c r="G117" s="79"/>
      <c r="H117" s="59" t="s">
        <v>20</v>
      </c>
      <c r="I117" s="36" t="s">
        <v>21</v>
      </c>
      <c r="J117" s="43" t="s">
        <v>22</v>
      </c>
      <c r="K117" s="14" t="s">
        <v>23</v>
      </c>
      <c r="L117" s="14" t="s">
        <v>24</v>
      </c>
      <c r="M117" s="44" t="s">
        <v>25</v>
      </c>
      <c r="N117" s="38" t="s">
        <v>26</v>
      </c>
    </row>
    <row r="118" spans="2:14" ht="24" customHeight="1">
      <c r="B118" s="15" t="s">
        <v>53</v>
      </c>
      <c r="C118" s="16"/>
      <c r="D118" s="64">
        <v>131</v>
      </c>
      <c r="E118" s="65"/>
      <c r="F118" s="66" t="str">
        <f>IF($F$111="","",$F$111)</f>
        <v/>
      </c>
      <c r="G118" s="67"/>
      <c r="H118" s="55">
        <v>0.85</v>
      </c>
      <c r="I118" s="37" t="str">
        <f>IF(F118="","",ROUNDDOWN(H118*F118*D118,2))</f>
        <v/>
      </c>
      <c r="J118" s="50">
        <v>26173</v>
      </c>
      <c r="K118" s="57"/>
      <c r="L118" s="49" t="str">
        <f>IF($F$113="","",$F$113)</f>
        <v/>
      </c>
      <c r="M118" s="45" t="str">
        <f>IF(L118="","",ROUNDDOWN(L118*J118,2))</f>
        <v/>
      </c>
      <c r="N118" s="39" t="str">
        <f>IF(M118="","",INT(M118+I118))</f>
        <v/>
      </c>
    </row>
    <row r="119" spans="2:14" ht="24" customHeight="1">
      <c r="B119" s="17" t="s">
        <v>27</v>
      </c>
      <c r="C119" s="18"/>
      <c r="D119" s="64">
        <v>131</v>
      </c>
      <c r="E119" s="65"/>
      <c r="F119" s="66" t="str">
        <f>IF($F$111="","",$F$111)</f>
        <v/>
      </c>
      <c r="G119" s="67"/>
      <c r="H119" s="56">
        <v>0.85</v>
      </c>
      <c r="I119" s="37" t="str">
        <f t="shared" ref="I119:I129" si="18">IF(F119="","",ROUNDDOWN(H119*F119*D119,2))</f>
        <v/>
      </c>
      <c r="J119" s="51">
        <v>25216</v>
      </c>
      <c r="K119" s="58"/>
      <c r="L119" s="49" t="str">
        <f>IF($F$113="","",$F$113)</f>
        <v/>
      </c>
      <c r="M119" s="45" t="str">
        <f>IF(L119="","",ROUNDDOWN(L119*J119,2))</f>
        <v/>
      </c>
      <c r="N119" s="40" t="str">
        <f>IF(M119="","",INT(M119+I119))</f>
        <v/>
      </c>
    </row>
    <row r="120" spans="2:14" ht="24" customHeight="1">
      <c r="B120" s="17" t="s">
        <v>28</v>
      </c>
      <c r="C120" s="18"/>
      <c r="D120" s="64">
        <v>131</v>
      </c>
      <c r="E120" s="65"/>
      <c r="F120" s="66" t="str">
        <f t="shared" ref="F120:F128" si="19">IF($F$111="","",$F$111)</f>
        <v/>
      </c>
      <c r="G120" s="67"/>
      <c r="H120" s="56">
        <v>0.85</v>
      </c>
      <c r="I120" s="37" t="str">
        <f t="shared" si="18"/>
        <v/>
      </c>
      <c r="J120" s="51">
        <v>27179</v>
      </c>
      <c r="K120" s="58"/>
      <c r="L120" s="49" t="str">
        <f>IF($F$113="","",$F$113)</f>
        <v/>
      </c>
      <c r="M120" s="45" t="str">
        <f>IF(L120="","",ROUNDDOWN(L120*J120,2))</f>
        <v/>
      </c>
      <c r="N120" s="40" t="str">
        <f>IF(M120="","",INT(M120+I120))</f>
        <v/>
      </c>
    </row>
    <row r="121" spans="2:14" ht="24" customHeight="1">
      <c r="B121" s="17" t="s">
        <v>40</v>
      </c>
      <c r="C121" s="18"/>
      <c r="D121" s="64">
        <v>131</v>
      </c>
      <c r="E121" s="65"/>
      <c r="F121" s="66" t="str">
        <f t="shared" si="19"/>
        <v/>
      </c>
      <c r="G121" s="67"/>
      <c r="H121" s="56">
        <v>0.85</v>
      </c>
      <c r="I121" s="37" t="str">
        <f t="shared" si="18"/>
        <v/>
      </c>
      <c r="J121" s="51">
        <v>40358</v>
      </c>
      <c r="K121" s="49" t="str">
        <f>IF($F$112="","",$F$112)</f>
        <v/>
      </c>
      <c r="L121" s="58"/>
      <c r="M121" s="45" t="str">
        <f>IF(K121="","",ROUNDDOWN(K121*J121,2))</f>
        <v/>
      </c>
      <c r="N121" s="40" t="str">
        <f>IF(M121="","",INT(M121+I121))</f>
        <v/>
      </c>
    </row>
    <row r="122" spans="2:14" ht="24" customHeight="1">
      <c r="B122" s="17" t="s">
        <v>29</v>
      </c>
      <c r="C122" s="18"/>
      <c r="D122" s="64">
        <v>131</v>
      </c>
      <c r="E122" s="65"/>
      <c r="F122" s="66" t="str">
        <f t="shared" si="19"/>
        <v/>
      </c>
      <c r="G122" s="67"/>
      <c r="H122" s="56">
        <v>0.85</v>
      </c>
      <c r="I122" s="37" t="str">
        <f t="shared" si="18"/>
        <v/>
      </c>
      <c r="J122" s="51">
        <v>41188</v>
      </c>
      <c r="K122" s="49" t="str">
        <f>IF($F$112="","",$F$112)</f>
        <v/>
      </c>
      <c r="L122" s="58"/>
      <c r="M122" s="45" t="str">
        <f>IF(K122="","",ROUNDDOWN(K122*J122,2))</f>
        <v/>
      </c>
      <c r="N122" s="40" t="str">
        <f>IF(M122="","",INT(M122+I122))</f>
        <v/>
      </c>
    </row>
    <row r="123" spans="2:14" ht="24" customHeight="1">
      <c r="B123" s="17" t="s">
        <v>30</v>
      </c>
      <c r="C123" s="18"/>
      <c r="D123" s="64">
        <v>131</v>
      </c>
      <c r="E123" s="65"/>
      <c r="F123" s="66" t="str">
        <f t="shared" si="19"/>
        <v/>
      </c>
      <c r="G123" s="67"/>
      <c r="H123" s="56">
        <v>0.85</v>
      </c>
      <c r="I123" s="37" t="str">
        <f t="shared" si="18"/>
        <v/>
      </c>
      <c r="J123" s="51">
        <v>29041</v>
      </c>
      <c r="K123" s="49" t="str">
        <f>IF($F$112="","",$F$112)</f>
        <v/>
      </c>
      <c r="L123" s="58"/>
      <c r="M123" s="45" t="str">
        <f>IF(K123="","",ROUNDDOWN(K123*J123,2))</f>
        <v/>
      </c>
      <c r="N123" s="40" t="str">
        <f t="shared" ref="N123:N127" si="20">IF(M123="","",INT(M123+I123))</f>
        <v/>
      </c>
    </row>
    <row r="124" spans="2:14" ht="24" customHeight="1">
      <c r="B124" s="17" t="s">
        <v>41</v>
      </c>
      <c r="C124" s="18"/>
      <c r="D124" s="64">
        <v>131</v>
      </c>
      <c r="E124" s="65"/>
      <c r="F124" s="66" t="str">
        <f t="shared" si="19"/>
        <v/>
      </c>
      <c r="G124" s="67"/>
      <c r="H124" s="56">
        <v>0.85</v>
      </c>
      <c r="I124" s="37" t="str">
        <f t="shared" si="18"/>
        <v/>
      </c>
      <c r="J124" s="51">
        <v>28432</v>
      </c>
      <c r="K124" s="19"/>
      <c r="L124" s="49" t="str">
        <f>IF($F$113="","",$F$113)</f>
        <v/>
      </c>
      <c r="M124" s="45" t="str">
        <f t="shared" ref="M124:M129" si="21">IF(L124="","",ROUNDDOWN(L124*J124,2))</f>
        <v/>
      </c>
      <c r="N124" s="40" t="str">
        <f t="shared" si="20"/>
        <v/>
      </c>
    </row>
    <row r="125" spans="2:14" ht="24" customHeight="1">
      <c r="B125" s="17" t="s">
        <v>31</v>
      </c>
      <c r="C125" s="18"/>
      <c r="D125" s="64">
        <v>131</v>
      </c>
      <c r="E125" s="65"/>
      <c r="F125" s="66" t="str">
        <f t="shared" si="19"/>
        <v/>
      </c>
      <c r="G125" s="67"/>
      <c r="H125" s="56">
        <v>0.85</v>
      </c>
      <c r="I125" s="37" t="str">
        <f t="shared" si="18"/>
        <v/>
      </c>
      <c r="J125" s="51">
        <v>33471</v>
      </c>
      <c r="K125" s="19"/>
      <c r="L125" s="49" t="str">
        <f>IF($F$113="","",$F$113)</f>
        <v/>
      </c>
      <c r="M125" s="45" t="str">
        <f t="shared" si="21"/>
        <v/>
      </c>
      <c r="N125" s="40" t="str">
        <f t="shared" si="20"/>
        <v/>
      </c>
    </row>
    <row r="126" spans="2:14" ht="24" customHeight="1">
      <c r="B126" s="17" t="s">
        <v>32</v>
      </c>
      <c r="C126" s="18"/>
      <c r="D126" s="64">
        <v>131</v>
      </c>
      <c r="E126" s="65"/>
      <c r="F126" s="66" t="str">
        <f t="shared" si="19"/>
        <v/>
      </c>
      <c r="G126" s="67"/>
      <c r="H126" s="56">
        <v>0.85</v>
      </c>
      <c r="I126" s="37" t="str">
        <f t="shared" si="18"/>
        <v/>
      </c>
      <c r="J126" s="51">
        <v>44476</v>
      </c>
      <c r="K126" s="19"/>
      <c r="L126" s="49" t="str">
        <f t="shared" ref="L126:L127" si="22">IF($F$113="","",$F$113)</f>
        <v/>
      </c>
      <c r="M126" s="45" t="str">
        <f t="shared" si="21"/>
        <v/>
      </c>
      <c r="N126" s="40" t="str">
        <f t="shared" si="20"/>
        <v/>
      </c>
    </row>
    <row r="127" spans="2:14" ht="24" customHeight="1">
      <c r="B127" s="17" t="s">
        <v>54</v>
      </c>
      <c r="C127" s="18"/>
      <c r="D127" s="64">
        <v>131</v>
      </c>
      <c r="E127" s="65"/>
      <c r="F127" s="66" t="str">
        <f t="shared" si="19"/>
        <v/>
      </c>
      <c r="G127" s="67"/>
      <c r="H127" s="56">
        <v>0.85</v>
      </c>
      <c r="I127" s="37" t="str">
        <f>IF(F127="","",ROUNDDOWN(H127*F127*D127,2))</f>
        <v/>
      </c>
      <c r="J127" s="51">
        <v>46713</v>
      </c>
      <c r="K127" s="19"/>
      <c r="L127" s="49" t="str">
        <f t="shared" si="22"/>
        <v/>
      </c>
      <c r="M127" s="45" t="str">
        <f t="shared" si="21"/>
        <v/>
      </c>
      <c r="N127" s="40" t="str">
        <f t="shared" si="20"/>
        <v/>
      </c>
    </row>
    <row r="128" spans="2:14" ht="24" customHeight="1">
      <c r="B128" s="17" t="s">
        <v>33</v>
      </c>
      <c r="C128" s="18"/>
      <c r="D128" s="64">
        <v>131</v>
      </c>
      <c r="E128" s="65"/>
      <c r="F128" s="66" t="str">
        <f t="shared" si="19"/>
        <v/>
      </c>
      <c r="G128" s="67"/>
      <c r="H128" s="56">
        <v>0.85</v>
      </c>
      <c r="I128" s="37" t="str">
        <f t="shared" si="18"/>
        <v/>
      </c>
      <c r="J128" s="51">
        <v>41240</v>
      </c>
      <c r="K128" s="19"/>
      <c r="L128" s="49" t="str">
        <f>IF($F$113="","",$F$113)</f>
        <v/>
      </c>
      <c r="M128" s="45" t="str">
        <f t="shared" si="21"/>
        <v/>
      </c>
      <c r="N128" s="40" t="str">
        <f>IF(M128="","",INT(M128+I128))</f>
        <v/>
      </c>
    </row>
    <row r="129" spans="2:15" ht="24" customHeight="1" thickBot="1">
      <c r="B129" s="17" t="s">
        <v>34</v>
      </c>
      <c r="C129" s="18"/>
      <c r="D129" s="64">
        <v>131</v>
      </c>
      <c r="E129" s="65"/>
      <c r="F129" s="66" t="str">
        <f>IF($F$111="","",$F$111)</f>
        <v/>
      </c>
      <c r="G129" s="67"/>
      <c r="H129" s="20">
        <v>0.85</v>
      </c>
      <c r="I129" s="37" t="str">
        <f t="shared" si="18"/>
        <v/>
      </c>
      <c r="J129" s="52">
        <v>34770</v>
      </c>
      <c r="K129" s="21"/>
      <c r="L129" s="49" t="str">
        <f>IF($F$113="","",$F$113)</f>
        <v/>
      </c>
      <c r="M129" s="45" t="str">
        <f t="shared" si="21"/>
        <v/>
      </c>
      <c r="N129" s="41" t="str">
        <f>IF(M129="","",INT(M129+I129))</f>
        <v/>
      </c>
    </row>
    <row r="130" spans="2:15" ht="24" customHeight="1" thickBot="1">
      <c r="B130" s="22" t="s">
        <v>35</v>
      </c>
      <c r="C130" s="23"/>
      <c r="D130" s="24"/>
      <c r="E130" s="25"/>
      <c r="F130" s="24"/>
      <c r="G130" s="25"/>
      <c r="H130" s="26"/>
      <c r="I130" s="24"/>
      <c r="J130" s="46">
        <f>SUM(J118:J129)</f>
        <v>418257</v>
      </c>
      <c r="K130" s="26"/>
      <c r="L130" s="26"/>
      <c r="M130" s="47"/>
      <c r="N130" s="42">
        <f>SUM(N118:N129)</f>
        <v>0</v>
      </c>
      <c r="O130" s="1" t="s">
        <v>39</v>
      </c>
    </row>
    <row r="131" spans="2:15" ht="23.25" customHeight="1">
      <c r="B131" s="32" t="s">
        <v>36</v>
      </c>
      <c r="O131" s="1"/>
    </row>
    <row r="132" spans="2:15" ht="13.5">
      <c r="B132" s="2" t="s">
        <v>46</v>
      </c>
      <c r="C132" s="28"/>
      <c r="D132" s="29"/>
      <c r="E132" s="29"/>
      <c r="F132" s="29"/>
      <c r="G132" s="29"/>
      <c r="H132" s="29"/>
      <c r="I132" s="29"/>
      <c r="J132" s="29"/>
      <c r="K132" s="29"/>
      <c r="L132" s="34"/>
      <c r="M132" s="60"/>
      <c r="N132" s="35"/>
      <c r="O132" s="62"/>
    </row>
    <row r="133" spans="2:15">
      <c r="B133" s="2" t="s">
        <v>49</v>
      </c>
      <c r="L133" s="48"/>
      <c r="M133" s="60"/>
      <c r="N133" s="60"/>
      <c r="O133" s="63"/>
    </row>
    <row r="134" spans="2:15">
      <c r="B134" s="2" t="s">
        <v>47</v>
      </c>
    </row>
    <row r="135" spans="2:15">
      <c r="B135" s="2" t="s">
        <v>48</v>
      </c>
    </row>
    <row r="136" spans="2:15">
      <c r="B136" s="2" t="s">
        <v>50</v>
      </c>
    </row>
    <row r="137" spans="2:15">
      <c r="B137" s="27"/>
    </row>
  </sheetData>
  <mergeCells count="164">
    <mergeCell ref="O132:O133"/>
    <mergeCell ref="D127:E127"/>
    <mergeCell ref="F127:G127"/>
    <mergeCell ref="D128:E128"/>
    <mergeCell ref="F128:G128"/>
    <mergeCell ref="D129:E129"/>
    <mergeCell ref="F129:G129"/>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J115:J116"/>
    <mergeCell ref="M115:M116"/>
    <mergeCell ref="N115:N116"/>
    <mergeCell ref="D117:E117"/>
    <mergeCell ref="F117:G117"/>
    <mergeCell ref="B115:C117"/>
    <mergeCell ref="D115:E116"/>
    <mergeCell ref="F115:G116"/>
    <mergeCell ref="H115:H116"/>
    <mergeCell ref="I115:I116"/>
    <mergeCell ref="O97:O98"/>
    <mergeCell ref="C109:H109"/>
    <mergeCell ref="F111:G111"/>
    <mergeCell ref="B112:D113"/>
    <mergeCell ref="F112:G112"/>
    <mergeCell ref="L112:N112"/>
    <mergeCell ref="F113:G113"/>
    <mergeCell ref="D92:E92"/>
    <mergeCell ref="F92:G92"/>
    <mergeCell ref="D93:E93"/>
    <mergeCell ref="F93:G93"/>
    <mergeCell ref="D94:E94"/>
    <mergeCell ref="F94:G94"/>
    <mergeCell ref="D89:E89"/>
    <mergeCell ref="F89:G89"/>
    <mergeCell ref="D90:E90"/>
    <mergeCell ref="F90:G90"/>
    <mergeCell ref="D91:E91"/>
    <mergeCell ref="F91:G91"/>
    <mergeCell ref="D86:E86"/>
    <mergeCell ref="F86:G86"/>
    <mergeCell ref="D87:E87"/>
    <mergeCell ref="F87:G87"/>
    <mergeCell ref="D88:E88"/>
    <mergeCell ref="F88:G88"/>
    <mergeCell ref="D83:E83"/>
    <mergeCell ref="F83:G83"/>
    <mergeCell ref="D84:E84"/>
    <mergeCell ref="F84:G84"/>
    <mergeCell ref="D85:E85"/>
    <mergeCell ref="F85:G85"/>
    <mergeCell ref="J80:J81"/>
    <mergeCell ref="M80:M81"/>
    <mergeCell ref="N80:N81"/>
    <mergeCell ref="D82:E82"/>
    <mergeCell ref="F82:G82"/>
    <mergeCell ref="B80:C82"/>
    <mergeCell ref="D80:E81"/>
    <mergeCell ref="F80:G81"/>
    <mergeCell ref="H80:H81"/>
    <mergeCell ref="I80:I81"/>
    <mergeCell ref="O62:O63"/>
    <mergeCell ref="C74:H74"/>
    <mergeCell ref="F76:G76"/>
    <mergeCell ref="B77:D78"/>
    <mergeCell ref="F77:G77"/>
    <mergeCell ref="L77:N77"/>
    <mergeCell ref="F78:G78"/>
    <mergeCell ref="D57:E57"/>
    <mergeCell ref="F57:G57"/>
    <mergeCell ref="D58:E58"/>
    <mergeCell ref="F58:G58"/>
    <mergeCell ref="D59:E59"/>
    <mergeCell ref="F59:G59"/>
    <mergeCell ref="D54:E54"/>
    <mergeCell ref="F54:G54"/>
    <mergeCell ref="D55:E55"/>
    <mergeCell ref="F55:G55"/>
    <mergeCell ref="D56:E56"/>
    <mergeCell ref="F56:G56"/>
    <mergeCell ref="D51:E51"/>
    <mergeCell ref="F51:G51"/>
    <mergeCell ref="D52:E52"/>
    <mergeCell ref="F52:G52"/>
    <mergeCell ref="D53:E53"/>
    <mergeCell ref="F53:G53"/>
    <mergeCell ref="D48:E48"/>
    <mergeCell ref="F48:G48"/>
    <mergeCell ref="D49:E49"/>
    <mergeCell ref="F49:G49"/>
    <mergeCell ref="D50:E50"/>
    <mergeCell ref="F50:G50"/>
    <mergeCell ref="J45:J46"/>
    <mergeCell ref="M45:M46"/>
    <mergeCell ref="N45:N46"/>
    <mergeCell ref="D47:E47"/>
    <mergeCell ref="F47:G47"/>
    <mergeCell ref="B45:C47"/>
    <mergeCell ref="D45:E46"/>
    <mergeCell ref="F45:G46"/>
    <mergeCell ref="H45:H46"/>
    <mergeCell ref="I45:I46"/>
    <mergeCell ref="F14:G14"/>
    <mergeCell ref="C39:H39"/>
    <mergeCell ref="F41:G41"/>
    <mergeCell ref="B42:D43"/>
    <mergeCell ref="F42:G42"/>
    <mergeCell ref="L42:N42"/>
    <mergeCell ref="F43:G43"/>
    <mergeCell ref="L8:N8"/>
    <mergeCell ref="F9:G9"/>
    <mergeCell ref="B11:C13"/>
    <mergeCell ref="D11:E12"/>
    <mergeCell ref="F11:G12"/>
    <mergeCell ref="H11:H12"/>
    <mergeCell ref="I11:I12"/>
    <mergeCell ref="J11:J12"/>
    <mergeCell ref="N11:N12"/>
    <mergeCell ref="M11:M12"/>
    <mergeCell ref="D23:E23"/>
    <mergeCell ref="F23:G23"/>
    <mergeCell ref="D16:E16"/>
    <mergeCell ref="F16:G16"/>
    <mergeCell ref="D17:E17"/>
    <mergeCell ref="F17:G17"/>
    <mergeCell ref="C5:H5"/>
    <mergeCell ref="O28:O29"/>
    <mergeCell ref="D24:E24"/>
    <mergeCell ref="F24:G24"/>
    <mergeCell ref="D25:E25"/>
    <mergeCell ref="F25:G25"/>
    <mergeCell ref="D18:E18"/>
    <mergeCell ref="F18:G18"/>
    <mergeCell ref="D19:E19"/>
    <mergeCell ref="F19:G19"/>
    <mergeCell ref="D20:E20"/>
    <mergeCell ref="F20:G20"/>
    <mergeCell ref="D21:E21"/>
    <mergeCell ref="F21:G21"/>
    <mergeCell ref="D22:E22"/>
    <mergeCell ref="F22:G22"/>
    <mergeCell ref="F7:G7"/>
    <mergeCell ref="B8:D9"/>
    <mergeCell ref="F8:G8"/>
    <mergeCell ref="D15:E15"/>
    <mergeCell ref="F15:G15"/>
    <mergeCell ref="D13:E13"/>
    <mergeCell ref="F13:G13"/>
    <mergeCell ref="D14:E14"/>
  </mergeCells>
  <phoneticPr fontId="3"/>
  <printOptions horizontalCentered="1"/>
  <pageMargins left="0.39370078740157483" right="0.19685039370078741" top="0.59055118110236227" bottom="0.59055118110236227"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様式第4-1～4-4</vt:lpstr>
      <vt:lpstr>'様式第4-1～4-4'!Print_Area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PC2FW11_U</cp:lastModifiedBy>
  <cp:lastPrinted>2018-12-20T05:17:35Z</cp:lastPrinted>
  <dcterms:created xsi:type="dcterms:W3CDTF">2015-12-30T10:16:02Z</dcterms:created>
  <dcterms:modified xsi:type="dcterms:W3CDTF">2018-12-20T05:20:46Z</dcterms:modified>
</cp:coreProperties>
</file>